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/Dropbox (UFL)/Katrin Karbstein’s files/Home/Katrin's Mac/papers in progress/Melissa_proofreading/revision/re-revision/Rawdata_supplements/"/>
    </mc:Choice>
  </mc:AlternateContent>
  <xr:revisionPtr revIDLastSave="0" documentId="13_ncr:1_{406E0847-DF3F-534C-BB52-A55E053B057B}" xr6:coauthVersionLast="47" xr6:coauthVersionMax="47" xr10:uidLastSave="{00000000-0000-0000-0000-000000000000}"/>
  <bookViews>
    <workbookView xWindow="4280" yWindow="740" windowWidth="26440" windowHeight="15260" activeTab="2" xr2:uid="{B587558E-2699-C54F-92DF-AB7731F714C3}"/>
  </bookViews>
  <sheets>
    <sheet name="Figure 6A" sheetId="1" r:id="rId1"/>
    <sheet name="Figure 6B" sheetId="2" r:id="rId2"/>
    <sheet name="Figure 6C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1" l="1"/>
  <c r="K50" i="1"/>
  <c r="L49" i="1"/>
  <c r="K49" i="1"/>
  <c r="L48" i="1"/>
  <c r="K48" i="1"/>
  <c r="L47" i="1"/>
  <c r="K47" i="1"/>
  <c r="L46" i="1"/>
  <c r="K46" i="1"/>
  <c r="L45" i="1"/>
  <c r="K45" i="1"/>
  <c r="L39" i="1"/>
  <c r="K39" i="1"/>
  <c r="L38" i="1"/>
  <c r="K38" i="1"/>
  <c r="L37" i="1"/>
  <c r="K37" i="1"/>
  <c r="L36" i="1"/>
  <c r="K36" i="1"/>
  <c r="L35" i="1"/>
  <c r="K35" i="1"/>
  <c r="L34" i="1"/>
  <c r="K34" i="1"/>
  <c r="T27" i="1"/>
  <c r="S27" i="1"/>
  <c r="R27" i="1"/>
  <c r="Q27" i="1"/>
  <c r="AM24" i="1" s="1"/>
  <c r="P27" i="1"/>
  <c r="O27" i="1"/>
  <c r="N27" i="1"/>
  <c r="AJ25" i="1" s="1"/>
  <c r="M27" i="1"/>
  <c r="AI25" i="1" s="1"/>
  <c r="K27" i="1"/>
  <c r="J27" i="1"/>
  <c r="I27" i="1"/>
  <c r="H27" i="1"/>
  <c r="G27" i="1"/>
  <c r="F27" i="1"/>
  <c r="E27" i="1"/>
  <c r="Y25" i="1" s="1"/>
  <c r="D27" i="1"/>
  <c r="X25" i="1" s="1"/>
  <c r="AP25" i="1"/>
  <c r="AO25" i="1"/>
  <c r="AN25" i="1"/>
  <c r="AL25" i="1"/>
  <c r="AK25" i="1"/>
  <c r="AE25" i="1"/>
  <c r="AD25" i="1"/>
  <c r="AC25" i="1"/>
  <c r="AB25" i="1"/>
  <c r="AA25" i="1"/>
  <c r="Z25" i="1"/>
  <c r="AP24" i="1"/>
  <c r="AO24" i="1"/>
  <c r="AN24" i="1"/>
  <c r="AL24" i="1"/>
  <c r="AK24" i="1"/>
  <c r="AE24" i="1"/>
  <c r="AD24" i="1"/>
  <c r="AC24" i="1"/>
  <c r="AB24" i="1"/>
  <c r="AA24" i="1"/>
  <c r="Z24" i="1"/>
  <c r="Y24" i="1"/>
  <c r="AG24" i="1" s="1"/>
  <c r="X24" i="1"/>
  <c r="AF24" i="1" s="1"/>
  <c r="AP23" i="1"/>
  <c r="AO23" i="1"/>
  <c r="AN23" i="1"/>
  <c r="AL23" i="1"/>
  <c r="AK23" i="1"/>
  <c r="AE23" i="1"/>
  <c r="AD23" i="1"/>
  <c r="AC23" i="1"/>
  <c r="AB23" i="1"/>
  <c r="AA23" i="1"/>
  <c r="Z23" i="1"/>
  <c r="AP22" i="1"/>
  <c r="AO22" i="1"/>
  <c r="AN22" i="1"/>
  <c r="AL22" i="1"/>
  <c r="AK22" i="1"/>
  <c r="AG22" i="1"/>
  <c r="AE22" i="1"/>
  <c r="AD22" i="1"/>
  <c r="AC22" i="1"/>
  <c r="AB22" i="1"/>
  <c r="AA22" i="1"/>
  <c r="Z22" i="1"/>
  <c r="Y22" i="1"/>
  <c r="X22" i="1"/>
  <c r="AF22" i="1" s="1"/>
  <c r="AP21" i="1"/>
  <c r="AO21" i="1"/>
  <c r="AN21" i="1"/>
  <c r="AL21" i="1"/>
  <c r="AK21" i="1"/>
  <c r="AE21" i="1"/>
  <c r="AD21" i="1"/>
  <c r="AC21" i="1"/>
  <c r="AB21" i="1"/>
  <c r="AA21" i="1"/>
  <c r="Z21" i="1"/>
  <c r="AP20" i="1"/>
  <c r="AO20" i="1"/>
  <c r="AN20" i="1"/>
  <c r="AM20" i="1"/>
  <c r="AL20" i="1"/>
  <c r="AK20" i="1"/>
  <c r="AG20" i="1"/>
  <c r="AE20" i="1"/>
  <c r="AD20" i="1"/>
  <c r="AC20" i="1"/>
  <c r="AB20" i="1"/>
  <c r="AA20" i="1"/>
  <c r="Z20" i="1"/>
  <c r="Y20" i="1"/>
  <c r="X20" i="1"/>
  <c r="AF20" i="1" s="1"/>
  <c r="AP19" i="1"/>
  <c r="AO19" i="1"/>
  <c r="AN19" i="1"/>
  <c r="AL19" i="1"/>
  <c r="AK19" i="1"/>
  <c r="AE19" i="1"/>
  <c r="AD19" i="1"/>
  <c r="AC19" i="1"/>
  <c r="AB19" i="1"/>
  <c r="AA19" i="1"/>
  <c r="Z19" i="1"/>
  <c r="X19" i="1"/>
  <c r="AP18" i="1"/>
  <c r="AO18" i="1"/>
  <c r="AN18" i="1"/>
  <c r="AM18" i="1"/>
  <c r="AL18" i="1"/>
  <c r="AK18" i="1"/>
  <c r="AE18" i="1"/>
  <c r="AD18" i="1"/>
  <c r="AC18" i="1"/>
  <c r="AB18" i="1"/>
  <c r="AA18" i="1"/>
  <c r="Z18" i="1"/>
  <c r="Y18" i="1"/>
  <c r="AG18" i="1" s="1"/>
  <c r="X18" i="1"/>
  <c r="AF18" i="1" s="1"/>
  <c r="AP17" i="1"/>
  <c r="AO17" i="1"/>
  <c r="AN17" i="1"/>
  <c r="AL17" i="1"/>
  <c r="AK17" i="1"/>
  <c r="AE17" i="1"/>
  <c r="AD17" i="1"/>
  <c r="AC17" i="1"/>
  <c r="AB17" i="1"/>
  <c r="AA17" i="1"/>
  <c r="Z17" i="1"/>
  <c r="X17" i="1"/>
  <c r="AP16" i="1"/>
  <c r="AO16" i="1"/>
  <c r="AN16" i="1"/>
  <c r="AM16" i="1"/>
  <c r="AL16" i="1"/>
  <c r="AK16" i="1"/>
  <c r="AG16" i="1"/>
  <c r="AE16" i="1"/>
  <c r="AD16" i="1"/>
  <c r="AC16" i="1"/>
  <c r="AB16" i="1"/>
  <c r="AA16" i="1"/>
  <c r="Z16" i="1"/>
  <c r="Y16" i="1"/>
  <c r="X16" i="1"/>
  <c r="AF16" i="1" s="1"/>
  <c r="AP15" i="1"/>
  <c r="AO15" i="1"/>
  <c r="AN15" i="1"/>
  <c r="AM15" i="1"/>
  <c r="AL15" i="1"/>
  <c r="AK15" i="1"/>
  <c r="AE15" i="1"/>
  <c r="AD15" i="1"/>
  <c r="AC15" i="1"/>
  <c r="AB15" i="1"/>
  <c r="AA15" i="1"/>
  <c r="Z15" i="1"/>
  <c r="X15" i="1"/>
  <c r="AP14" i="1"/>
  <c r="AO14" i="1"/>
  <c r="AN14" i="1"/>
  <c r="AM14" i="1"/>
  <c r="AL14" i="1"/>
  <c r="AK14" i="1"/>
  <c r="AG14" i="1"/>
  <c r="AE14" i="1"/>
  <c r="AD14" i="1"/>
  <c r="AC14" i="1"/>
  <c r="AB14" i="1"/>
  <c r="AA14" i="1"/>
  <c r="Z14" i="1"/>
  <c r="Y14" i="1"/>
  <c r="X14" i="1"/>
  <c r="AF14" i="1" s="1"/>
  <c r="AP13" i="1"/>
  <c r="AO13" i="1"/>
  <c r="AN13" i="1"/>
  <c r="AM13" i="1"/>
  <c r="AL13" i="1"/>
  <c r="AK13" i="1"/>
  <c r="AI13" i="1"/>
  <c r="AE13" i="1"/>
  <c r="AD13" i="1"/>
  <c r="AC13" i="1"/>
  <c r="AB13" i="1"/>
  <c r="AA13" i="1"/>
  <c r="Z13" i="1"/>
  <c r="X13" i="1"/>
  <c r="AP12" i="1"/>
  <c r="AO12" i="1"/>
  <c r="AN12" i="1"/>
  <c r="AM12" i="1"/>
  <c r="AL12" i="1"/>
  <c r="AK12" i="1"/>
  <c r="AE12" i="1"/>
  <c r="AD12" i="1"/>
  <c r="AC12" i="1"/>
  <c r="AB12" i="1"/>
  <c r="AA12" i="1"/>
  <c r="Z12" i="1"/>
  <c r="Y12" i="1"/>
  <c r="AG12" i="1" s="1"/>
  <c r="X12" i="1"/>
  <c r="AF12" i="1" s="1"/>
  <c r="AP11" i="1"/>
  <c r="AO11" i="1"/>
  <c r="AN11" i="1"/>
  <c r="AM11" i="1"/>
  <c r="AL11" i="1"/>
  <c r="AK11" i="1"/>
  <c r="AI11" i="1"/>
  <c r="AE11" i="1"/>
  <c r="AD11" i="1"/>
  <c r="AC11" i="1"/>
  <c r="AB11" i="1"/>
  <c r="AA11" i="1"/>
  <c r="Z11" i="1"/>
  <c r="X11" i="1"/>
  <c r="AP10" i="1"/>
  <c r="AO10" i="1"/>
  <c r="AN10" i="1"/>
  <c r="AM10" i="1"/>
  <c r="AL10" i="1"/>
  <c r="AK10" i="1"/>
  <c r="AE10" i="1"/>
  <c r="AD10" i="1"/>
  <c r="AC10" i="1"/>
  <c r="AB10" i="1"/>
  <c r="AA10" i="1"/>
  <c r="Z10" i="1"/>
  <c r="Y10" i="1"/>
  <c r="X10" i="1"/>
  <c r="AG10" i="1" s="1"/>
  <c r="AP9" i="1"/>
  <c r="AO9" i="1"/>
  <c r="AN9" i="1"/>
  <c r="AM9" i="1"/>
  <c r="AL9" i="1"/>
  <c r="AK9" i="1"/>
  <c r="AI9" i="1"/>
  <c r="AE9" i="1"/>
  <c r="AD9" i="1"/>
  <c r="AC9" i="1"/>
  <c r="AB9" i="1"/>
  <c r="AA9" i="1"/>
  <c r="Z9" i="1"/>
  <c r="X9" i="1"/>
  <c r="AP8" i="1"/>
  <c r="AO8" i="1"/>
  <c r="AN8" i="1"/>
  <c r="AM8" i="1"/>
  <c r="AL8" i="1"/>
  <c r="AK8" i="1"/>
  <c r="AE8" i="1"/>
  <c r="AD8" i="1"/>
  <c r="AC8" i="1"/>
  <c r="AB8" i="1"/>
  <c r="AA8" i="1"/>
  <c r="Z8" i="1"/>
  <c r="Y8" i="1"/>
  <c r="X8" i="1"/>
  <c r="AG8" i="1" s="1"/>
  <c r="AP7" i="1"/>
  <c r="AO7" i="1"/>
  <c r="AN7" i="1"/>
  <c r="AM7" i="1"/>
  <c r="AL7" i="1"/>
  <c r="AK7" i="1"/>
  <c r="AI7" i="1"/>
  <c r="AE7" i="1"/>
  <c r="AD7" i="1"/>
  <c r="AC7" i="1"/>
  <c r="AB7" i="1"/>
  <c r="AA7" i="1"/>
  <c r="Z7" i="1"/>
  <c r="X7" i="1"/>
  <c r="AP6" i="1"/>
  <c r="AO6" i="1"/>
  <c r="AN6" i="1"/>
  <c r="AM6" i="1"/>
  <c r="AL6" i="1"/>
  <c r="AK6" i="1"/>
  <c r="AI6" i="1"/>
  <c r="AF6" i="1"/>
  <c r="AE6" i="1"/>
  <c r="AD6" i="1"/>
  <c r="AC6" i="1"/>
  <c r="AB6" i="1"/>
  <c r="AA6" i="1"/>
  <c r="Z6" i="1"/>
  <c r="Y6" i="1"/>
  <c r="X6" i="1"/>
  <c r="AG6" i="1" s="1"/>
  <c r="AP5" i="1"/>
  <c r="AO5" i="1"/>
  <c r="AN5" i="1"/>
  <c r="AM5" i="1"/>
  <c r="AL5" i="1"/>
  <c r="AK5" i="1"/>
  <c r="AI5" i="1"/>
  <c r="AE5" i="1"/>
  <c r="AD5" i="1"/>
  <c r="AC5" i="1"/>
  <c r="AB5" i="1"/>
  <c r="AA5" i="1"/>
  <c r="Z5" i="1"/>
  <c r="X5" i="1"/>
  <c r="K13" i="2"/>
  <c r="J13" i="2"/>
  <c r="I13" i="2"/>
  <c r="K12" i="2"/>
  <c r="J12" i="2"/>
  <c r="P9" i="2" s="1"/>
  <c r="I12" i="2"/>
  <c r="K11" i="2"/>
  <c r="R9" i="2" s="1"/>
  <c r="J11" i="2"/>
  <c r="I11" i="2"/>
  <c r="K10" i="2"/>
  <c r="J10" i="2"/>
  <c r="I10" i="2"/>
  <c r="K9" i="2"/>
  <c r="J9" i="2"/>
  <c r="O9" i="2" s="1"/>
  <c r="I9" i="2"/>
  <c r="N9" i="2" s="1"/>
  <c r="K8" i="2"/>
  <c r="J8" i="2"/>
  <c r="O4" i="2" s="1"/>
  <c r="I8" i="2"/>
  <c r="K7" i="2"/>
  <c r="J7" i="2"/>
  <c r="I7" i="2"/>
  <c r="K6" i="2"/>
  <c r="J6" i="2"/>
  <c r="P4" i="2" s="1"/>
  <c r="I6" i="2"/>
  <c r="K5" i="2"/>
  <c r="J5" i="2"/>
  <c r="I5" i="2"/>
  <c r="N4" i="2"/>
  <c r="M4" i="2"/>
  <c r="K4" i="2"/>
  <c r="R4" i="2" s="1"/>
  <c r="J4" i="2"/>
  <c r="I4" i="2"/>
  <c r="N35" i="3"/>
  <c r="M35" i="3"/>
  <c r="L35" i="3"/>
  <c r="K35" i="3"/>
  <c r="J35" i="3"/>
  <c r="I35" i="3"/>
  <c r="H35" i="3"/>
  <c r="G35" i="3"/>
  <c r="F35" i="3"/>
  <c r="E35" i="3"/>
  <c r="D35" i="3"/>
  <c r="C35" i="3"/>
  <c r="N34" i="3"/>
  <c r="M34" i="3"/>
  <c r="L34" i="3"/>
  <c r="K34" i="3"/>
  <c r="J34" i="3"/>
  <c r="I34" i="3"/>
  <c r="H34" i="3"/>
  <c r="G34" i="3"/>
  <c r="F34" i="3"/>
  <c r="E34" i="3"/>
  <c r="D34" i="3"/>
  <c r="C34" i="3"/>
  <c r="AG25" i="1" l="1"/>
  <c r="AF25" i="1"/>
  <c r="AQ25" i="1"/>
  <c r="AG11" i="1"/>
  <c r="AR11" i="1"/>
  <c r="AR5" i="1"/>
  <c r="AR13" i="1"/>
  <c r="AR6" i="1"/>
  <c r="AG9" i="1"/>
  <c r="AG13" i="1"/>
  <c r="AR7" i="1"/>
  <c r="AF8" i="1"/>
  <c r="AF10" i="1"/>
  <c r="AQ6" i="1"/>
  <c r="AI8" i="1"/>
  <c r="AI10" i="1"/>
  <c r="AI12" i="1"/>
  <c r="AI14" i="1"/>
  <c r="AM17" i="1"/>
  <c r="AI18" i="1"/>
  <c r="AM19" i="1"/>
  <c r="AI20" i="1"/>
  <c r="AM21" i="1"/>
  <c r="AI22" i="1"/>
  <c r="AM23" i="1"/>
  <c r="AI24" i="1"/>
  <c r="AM25" i="1"/>
  <c r="AR25" i="1" s="1"/>
  <c r="AI16" i="1"/>
  <c r="AJ6" i="1"/>
  <c r="AJ8" i="1"/>
  <c r="AJ10" i="1"/>
  <c r="AJ12" i="1"/>
  <c r="AJ14" i="1"/>
  <c r="AJ16" i="1"/>
  <c r="AJ18" i="1"/>
  <c r="AJ20" i="1"/>
  <c r="AJ22" i="1"/>
  <c r="AJ24" i="1"/>
  <c r="AF7" i="1"/>
  <c r="AF9" i="1"/>
  <c r="X21" i="1"/>
  <c r="X23" i="1"/>
  <c r="Y5" i="1"/>
  <c r="AF5" i="1" s="1"/>
  <c r="Y7" i="1"/>
  <c r="AG7" i="1" s="1"/>
  <c r="Y9" i="1"/>
  <c r="Y11" i="1"/>
  <c r="AF11" i="1" s="1"/>
  <c r="Y13" i="1"/>
  <c r="AF13" i="1" s="1"/>
  <c r="Y15" i="1"/>
  <c r="AG15" i="1" s="1"/>
  <c r="Y17" i="1"/>
  <c r="AF17" i="1" s="1"/>
  <c r="Y19" i="1"/>
  <c r="AF19" i="1" s="1"/>
  <c r="Y21" i="1"/>
  <c r="Y23" i="1"/>
  <c r="AI17" i="1"/>
  <c r="AQ13" i="1"/>
  <c r="AI15" i="1"/>
  <c r="AI19" i="1"/>
  <c r="AI21" i="1"/>
  <c r="AM22" i="1"/>
  <c r="AI23" i="1"/>
  <c r="AJ5" i="1"/>
  <c r="AQ5" i="1" s="1"/>
  <c r="AJ7" i="1"/>
  <c r="AQ7" i="1" s="1"/>
  <c r="AJ9" i="1"/>
  <c r="AQ9" i="1" s="1"/>
  <c r="AJ11" i="1"/>
  <c r="AQ11" i="1" s="1"/>
  <c r="AJ13" i="1"/>
  <c r="AJ15" i="1"/>
  <c r="AJ17" i="1"/>
  <c r="AJ19" i="1"/>
  <c r="AJ21" i="1"/>
  <c r="AJ23" i="1"/>
  <c r="Q9" i="2"/>
  <c r="Q4" i="2"/>
  <c r="M9" i="2"/>
  <c r="AG19" i="1" l="1"/>
  <c r="AG21" i="1"/>
  <c r="AF21" i="1"/>
  <c r="AR17" i="1"/>
  <c r="AQ17" i="1"/>
  <c r="AF15" i="1"/>
  <c r="AR16" i="1"/>
  <c r="AQ16" i="1"/>
  <c r="AR18" i="1"/>
  <c r="AQ18" i="1"/>
  <c r="AR9" i="1"/>
  <c r="AG23" i="1"/>
  <c r="AF23" i="1"/>
  <c r="AR10" i="1"/>
  <c r="AQ10" i="1"/>
  <c r="AR20" i="1"/>
  <c r="AQ20" i="1"/>
  <c r="AR23" i="1"/>
  <c r="AQ23" i="1"/>
  <c r="AR21" i="1"/>
  <c r="AQ21" i="1"/>
  <c r="AG17" i="1"/>
  <c r="AG5" i="1"/>
  <c r="AR15" i="1"/>
  <c r="AQ15" i="1"/>
  <c r="AR12" i="1"/>
  <c r="AQ12" i="1"/>
  <c r="AR22" i="1"/>
  <c r="AQ22" i="1"/>
  <c r="AR8" i="1"/>
  <c r="AQ8" i="1"/>
  <c r="AR19" i="1"/>
  <c r="AQ19" i="1"/>
  <c r="AR24" i="1"/>
  <c r="AQ24" i="1"/>
  <c r="AR14" i="1"/>
  <c r="AQ14" i="1"/>
</calcChain>
</file>

<file path=xl/sharedStrings.xml><?xml version="1.0" encoding="utf-8"?>
<sst xmlns="http://schemas.openxmlformats.org/spreadsheetml/2006/main" count="90" uniqueCount="40">
  <si>
    <t>Figure 6C</t>
  </si>
  <si>
    <t>The graphs on the left and right show the same data, presented in a different order for clarity in representing statistical comparisons.</t>
  </si>
  <si>
    <t>Doubling Times (min)</t>
  </si>
  <si>
    <t>NOY504; Gal::Pno1</t>
  </si>
  <si>
    <t>Pno1</t>
  </si>
  <si>
    <t>Pno1-KKKF</t>
  </si>
  <si>
    <t>Biological Replicate</t>
  </si>
  <si>
    <t>WT 18S</t>
  </si>
  <si>
    <t>e.v.</t>
  </si>
  <si>
    <t>18S -1</t>
  </si>
  <si>
    <t>18S -2</t>
  </si>
  <si>
    <t>18S -3</t>
  </si>
  <si>
    <t>18S -4</t>
  </si>
  <si>
    <t>Average</t>
  </si>
  <si>
    <t>Standard Error of the Mean (SEM)</t>
  </si>
  <si>
    <t>Figure 6B</t>
  </si>
  <si>
    <t>Pno1 / Rps10</t>
  </si>
  <si>
    <t>Pno1 / Rps8</t>
  </si>
  <si>
    <t>Pno1 / Asc1</t>
  </si>
  <si>
    <t>Condition</t>
  </si>
  <si>
    <t>Rps10</t>
  </si>
  <si>
    <t>Rps8</t>
  </si>
  <si>
    <t>Asc1</t>
  </si>
  <si>
    <t>Standard error of the mean (SEM)</t>
  </si>
  <si>
    <t>NOY504 + WT 18S</t>
  </si>
  <si>
    <t>NOY504 + 18S-4</t>
  </si>
  <si>
    <t>Figure 6A (Left)</t>
  </si>
  <si>
    <t>Read Depth</t>
  </si>
  <si>
    <t>Read Depth as a Fraction of Aligned Reads</t>
  </si>
  <si>
    <t>Gal::Pno1; Gal::Dim1 + Dim1-E85A + Pno1</t>
  </si>
  <si>
    <t>Gal::Pno1; Gal::Dim1 + Dim1-E85A + Pno1-KKKF</t>
  </si>
  <si>
    <t>Nucleotide Position</t>
  </si>
  <si>
    <t>3' 18S rRNA</t>
  </si>
  <si>
    <t>Canonical 3'-end of 18S rRNA</t>
  </si>
  <si>
    <t>Maximum Read Depth in 18S rRNA</t>
  </si>
  <si>
    <t>Figure 6A (Right)</t>
  </si>
  <si>
    <t>Fraction of Reads Cleaved After Indicated Nucleotide</t>
  </si>
  <si>
    <t xml:space="preserve">Miscleavage Position </t>
  </si>
  <si>
    <t>18S -5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</si>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</sst>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7" x14ac:knownFonts="1"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164" fontId="6" fillId="0" borderId="0" xfId="0" applyNumberFormat="1" applyFont="1"/>
    <xf numFmtId="0" fontId="6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1487-91F0-764F-BE14-64C08497F13F}">
  <dimension ref="A1:AU60"/>
  <sheetViews>
    <sheetView workbookViewId="0">
      <selection sqref="A1:XFD1048576"/>
    </sheetView>
  </sheetViews>
  <sheetFormatPr baseColWidth="10" defaultRowHeight="16" x14ac:dyDescent="0.2"/>
  <cols>
    <col min="1" max="1" width="22.6640625" bestFit="1" customWidth="1"/>
    <col min="2" max="2" width="25.5" style="2" bestFit="1" customWidth="1"/>
    <col min="3" max="3" width="30.6640625" style="2" bestFit="1" customWidth="1"/>
    <col min="4" max="4" width="14" style="2" bestFit="1" customWidth="1"/>
    <col min="5" max="7" width="12.83203125" style="2" bestFit="1" customWidth="1"/>
    <col min="8" max="8" width="14" style="2" bestFit="1" customWidth="1"/>
    <col min="9" max="10" width="12.83203125" style="2" bestFit="1" customWidth="1"/>
    <col min="11" max="11" width="14" style="2" bestFit="1" customWidth="1"/>
    <col min="12" max="12" width="30.6640625" style="2" bestFit="1" customWidth="1"/>
    <col min="13" max="20" width="12.83203125" style="2" bestFit="1" customWidth="1"/>
    <col min="21" max="21" width="22.6640625" style="2" customWidth="1"/>
    <col min="22" max="22" width="25.5" style="2" customWidth="1"/>
    <col min="23" max="23" width="17.1640625" style="2" bestFit="1" customWidth="1"/>
    <col min="24" max="31" width="12.83203125" style="2" bestFit="1" customWidth="1"/>
    <col min="32" max="32" width="12.1640625" style="2" bestFit="1" customWidth="1"/>
    <col min="33" max="33" width="29.5" style="2" bestFit="1" customWidth="1"/>
    <col min="34" max="34" width="10.83203125" style="2"/>
    <col min="35" max="42" width="12.83203125" style="2" bestFit="1" customWidth="1"/>
    <col min="43" max="43" width="12.1640625" style="2" bestFit="1" customWidth="1"/>
    <col min="44" max="44" width="29.5" style="2" bestFit="1" customWidth="1"/>
    <col min="45" max="47" width="10.83203125" style="2"/>
  </cols>
  <sheetData>
    <row r="1" spans="1:44" ht="24" x14ac:dyDescent="0.3">
      <c r="A1" s="1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44" x14ac:dyDescent="0.2">
      <c r="D2" s="4" t="s">
        <v>27</v>
      </c>
      <c r="E2" s="4"/>
      <c r="F2" s="4"/>
      <c r="G2" s="4"/>
      <c r="H2" s="4"/>
      <c r="I2" s="4"/>
      <c r="J2" s="4"/>
      <c r="K2" s="4"/>
      <c r="M2" s="4" t="s">
        <v>27</v>
      </c>
      <c r="N2" s="4"/>
      <c r="O2" s="4"/>
      <c r="P2" s="4"/>
      <c r="Q2" s="4"/>
      <c r="R2" s="4"/>
      <c r="S2" s="4"/>
      <c r="T2" s="4"/>
      <c r="X2" s="4" t="s">
        <v>28</v>
      </c>
      <c r="Y2" s="4"/>
      <c r="Z2" s="4"/>
      <c r="AA2" s="4"/>
      <c r="AB2" s="4"/>
      <c r="AC2" s="4"/>
      <c r="AD2" s="4"/>
      <c r="AE2" s="4"/>
      <c r="AF2" s="10"/>
      <c r="AG2" s="10"/>
      <c r="AI2" s="4" t="s">
        <v>28</v>
      </c>
      <c r="AJ2" s="4"/>
      <c r="AK2" s="4"/>
      <c r="AL2" s="4"/>
      <c r="AM2" s="4"/>
      <c r="AN2" s="4"/>
      <c r="AO2" s="4"/>
      <c r="AP2" s="4"/>
    </row>
    <row r="3" spans="1:44" x14ac:dyDescent="0.2">
      <c r="C3" s="11"/>
      <c r="D3" s="4" t="s">
        <v>29</v>
      </c>
      <c r="E3" s="4"/>
      <c r="F3" s="4"/>
      <c r="G3" s="4"/>
      <c r="H3" s="4"/>
      <c r="I3" s="4"/>
      <c r="J3" s="4"/>
      <c r="K3" s="4"/>
      <c r="M3" s="4" t="s">
        <v>30</v>
      </c>
      <c r="N3" s="4"/>
      <c r="O3" s="4"/>
      <c r="P3" s="4"/>
      <c r="Q3" s="4"/>
      <c r="R3" s="4"/>
      <c r="S3" s="4"/>
      <c r="T3" s="4"/>
      <c r="W3" s="11"/>
      <c r="X3" s="4" t="s">
        <v>29</v>
      </c>
      <c r="Y3" s="4"/>
      <c r="Z3" s="4"/>
      <c r="AA3" s="4"/>
      <c r="AB3" s="4"/>
      <c r="AC3" s="4"/>
      <c r="AD3" s="4"/>
      <c r="AE3" s="4"/>
      <c r="AF3" s="10"/>
      <c r="AG3" s="10"/>
      <c r="AI3" s="4" t="s">
        <v>30</v>
      </c>
      <c r="AJ3" s="4"/>
      <c r="AK3" s="4"/>
      <c r="AL3" s="4"/>
      <c r="AM3" s="4"/>
      <c r="AN3" s="4"/>
      <c r="AO3" s="4"/>
      <c r="AP3" s="4"/>
    </row>
    <row r="4" spans="1:44" x14ac:dyDescent="0.2">
      <c r="C4" s="7" t="s">
        <v>31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7" t="s">
        <v>31</v>
      </c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0">
        <v>6</v>
      </c>
      <c r="S4" s="10">
        <v>7</v>
      </c>
      <c r="T4" s="10">
        <v>8</v>
      </c>
      <c r="W4" s="10" t="s">
        <v>31</v>
      </c>
      <c r="X4" s="10">
        <v>1</v>
      </c>
      <c r="Y4" s="10">
        <v>2</v>
      </c>
      <c r="Z4" s="10">
        <v>3</v>
      </c>
      <c r="AA4" s="10">
        <v>4</v>
      </c>
      <c r="AB4" s="10">
        <v>5</v>
      </c>
      <c r="AC4" s="10">
        <v>6</v>
      </c>
      <c r="AD4" s="10">
        <v>7</v>
      </c>
      <c r="AE4" s="10">
        <v>8</v>
      </c>
      <c r="AF4" s="10" t="s">
        <v>13</v>
      </c>
      <c r="AG4" s="10" t="s">
        <v>14</v>
      </c>
      <c r="AI4" s="10">
        <v>1</v>
      </c>
      <c r="AJ4" s="10">
        <v>2</v>
      </c>
      <c r="AK4" s="10">
        <v>3</v>
      </c>
      <c r="AL4" s="10">
        <v>4</v>
      </c>
      <c r="AM4" s="10">
        <v>5</v>
      </c>
      <c r="AN4" s="10">
        <v>6</v>
      </c>
      <c r="AO4" s="10">
        <v>7</v>
      </c>
      <c r="AP4" s="10">
        <v>8</v>
      </c>
      <c r="AQ4" s="10" t="s">
        <v>13</v>
      </c>
      <c r="AR4" s="10" t="s">
        <v>14</v>
      </c>
    </row>
    <row r="5" spans="1:44" x14ac:dyDescent="0.2">
      <c r="B5" s="12" t="s">
        <v>32</v>
      </c>
      <c r="C5" s="13">
        <v>1780</v>
      </c>
      <c r="D5" s="2">
        <v>2847537</v>
      </c>
      <c r="E5" s="2">
        <v>2648979</v>
      </c>
      <c r="F5" s="2">
        <v>2615353</v>
      </c>
      <c r="G5" s="2">
        <v>3639773</v>
      </c>
      <c r="H5" s="2">
        <v>3789442</v>
      </c>
      <c r="I5" s="2">
        <v>3078898</v>
      </c>
      <c r="J5" s="2">
        <v>3461621</v>
      </c>
      <c r="K5" s="2">
        <v>3147994</v>
      </c>
      <c r="L5" s="13">
        <v>1780</v>
      </c>
      <c r="M5" s="2">
        <v>2749147</v>
      </c>
      <c r="N5" s="2">
        <v>2633324</v>
      </c>
      <c r="O5" s="2">
        <v>2636107</v>
      </c>
      <c r="P5" s="2">
        <v>2928258</v>
      </c>
      <c r="Q5" s="2">
        <v>4373678</v>
      </c>
      <c r="R5" s="2">
        <v>3080906</v>
      </c>
      <c r="S5" s="2">
        <v>2716350</v>
      </c>
      <c r="T5" s="2">
        <v>2901093</v>
      </c>
      <c r="V5" s="12" t="s">
        <v>32</v>
      </c>
      <c r="W5" s="13">
        <v>1780</v>
      </c>
      <c r="X5" s="14">
        <f>D5/D$27</f>
        <v>0.99999859527922508</v>
      </c>
      <c r="Y5" s="14">
        <f t="shared" ref="Y5:AE20" si="0">E5/E$27</f>
        <v>1</v>
      </c>
      <c r="Z5" s="14">
        <f t="shared" si="0"/>
        <v>0.99999961764258294</v>
      </c>
      <c r="AA5" s="14">
        <f t="shared" si="0"/>
        <v>1</v>
      </c>
      <c r="AB5" s="14">
        <f t="shared" si="0"/>
        <v>1.0000002638911649</v>
      </c>
      <c r="AC5" s="14">
        <f t="shared" si="0"/>
        <v>0.99686716264528552</v>
      </c>
      <c r="AD5" s="14">
        <f t="shared" si="0"/>
        <v>0.99850755524915669</v>
      </c>
      <c r="AE5" s="14">
        <f t="shared" si="0"/>
        <v>0.99868977235667122</v>
      </c>
      <c r="AF5" s="2">
        <f>AVERAGE(X5:AE5)</f>
        <v>0.99925787088301088</v>
      </c>
      <c r="AG5" s="2">
        <f>STDEV(X5:AE5)/SQRT(COUNT(X5:AE5))</f>
        <v>4.0867195370160038E-4</v>
      </c>
      <c r="AH5" s="15"/>
      <c r="AI5" s="14">
        <f>M5/M$27</f>
        <v>0.99999672626798919</v>
      </c>
      <c r="AJ5" s="14">
        <f t="shared" ref="AJ5:AP20" si="1">N5/N$27</f>
        <v>0.99999924050421407</v>
      </c>
      <c r="AK5" s="14">
        <f t="shared" si="1"/>
        <v>0.99999886195947818</v>
      </c>
      <c r="AL5" s="14">
        <f t="shared" si="1"/>
        <v>0.99999863400201217</v>
      </c>
      <c r="AM5" s="14">
        <f t="shared" si="1"/>
        <v>0.99999931407891884</v>
      </c>
      <c r="AN5" s="14">
        <f t="shared" si="1"/>
        <v>0.99807829241443835</v>
      </c>
      <c r="AO5" s="14">
        <f t="shared" si="1"/>
        <v>0.99818211683619984</v>
      </c>
      <c r="AP5" s="14">
        <f t="shared" si="1"/>
        <v>0.9979316199684497</v>
      </c>
      <c r="AQ5" s="2">
        <f>AVERAGE(AI5:AP5)</f>
        <v>0.99927310075396258</v>
      </c>
      <c r="AR5" s="2">
        <f>STDEV(AI5:AP5)/SQRT(COUNT(AI5:AP5))</f>
        <v>3.5478388822232019E-4</v>
      </c>
    </row>
    <row r="6" spans="1:44" x14ac:dyDescent="0.2">
      <c r="B6" s="12"/>
      <c r="C6" s="13">
        <v>1781</v>
      </c>
      <c r="D6" s="2">
        <v>2847374</v>
      </c>
      <c r="E6" s="2">
        <v>2648824</v>
      </c>
      <c r="F6" s="2">
        <v>2615201</v>
      </c>
      <c r="G6" s="2">
        <v>3639632</v>
      </c>
      <c r="H6" s="2">
        <v>3789243</v>
      </c>
      <c r="I6" s="2">
        <v>3079968</v>
      </c>
      <c r="J6" s="2">
        <v>3462982</v>
      </c>
      <c r="K6" s="2">
        <v>3149683</v>
      </c>
      <c r="L6" s="13">
        <v>1781</v>
      </c>
      <c r="M6" s="2">
        <v>2748782</v>
      </c>
      <c r="N6" s="2">
        <v>2632925</v>
      </c>
      <c r="O6" s="2">
        <v>2635721</v>
      </c>
      <c r="P6" s="2">
        <v>2928008</v>
      </c>
      <c r="Q6" s="2">
        <v>4373253</v>
      </c>
      <c r="R6" s="2">
        <v>3082695</v>
      </c>
      <c r="S6" s="2">
        <v>2717657</v>
      </c>
      <c r="T6" s="2">
        <v>2902383</v>
      </c>
      <c r="V6" s="12"/>
      <c r="W6" s="13">
        <v>1781</v>
      </c>
      <c r="X6" s="14">
        <f t="shared" ref="X6:AE25" si="2">D6/D$27</f>
        <v>0.99994135290764907</v>
      </c>
      <c r="Y6" s="14">
        <f t="shared" si="0"/>
        <v>0.99994148688985451</v>
      </c>
      <c r="Z6" s="14">
        <f t="shared" si="0"/>
        <v>0.99994149931519782</v>
      </c>
      <c r="AA6" s="14">
        <f t="shared" si="0"/>
        <v>0.99996126132041752</v>
      </c>
      <c r="AB6" s="14">
        <f t="shared" si="0"/>
        <v>0.99994774954933985</v>
      </c>
      <c r="AC6" s="14">
        <f t="shared" si="0"/>
        <v>0.99721360083974031</v>
      </c>
      <c r="AD6" s="14">
        <f t="shared" si="0"/>
        <v>0.99890013686993318</v>
      </c>
      <c r="AE6" s="14">
        <f t="shared" si="0"/>
        <v>0.99922560153090423</v>
      </c>
      <c r="AF6" s="2">
        <f t="shared" ref="AF6:AF24" si="3">AVERAGE(X6:AE6)</f>
        <v>0.99938408615287955</v>
      </c>
      <c r="AG6" s="2">
        <f t="shared" ref="AG6:AG24" si="4">STDEV(X6:AE6)/SQRT(COUNT(X6:AE6))</f>
        <v>3.4208211284586222E-4</v>
      </c>
      <c r="AH6" s="15"/>
      <c r="AI6" s="14">
        <f t="shared" ref="AI6:AP25" si="5">M6/M$27</f>
        <v>0.99986395824754948</v>
      </c>
      <c r="AJ6" s="14">
        <f t="shared" si="1"/>
        <v>0.99984772109491948</v>
      </c>
      <c r="AK6" s="14">
        <f t="shared" si="1"/>
        <v>0.99985243407900282</v>
      </c>
      <c r="AL6" s="14">
        <f t="shared" si="1"/>
        <v>0.99991325912776929</v>
      </c>
      <c r="AM6" s="14">
        <f t="shared" si="1"/>
        <v>0.99990214192575999</v>
      </c>
      <c r="AN6" s="14">
        <f t="shared" si="1"/>
        <v>0.99865784987744743</v>
      </c>
      <c r="AO6" s="14">
        <f t="shared" si="1"/>
        <v>0.99866240252350258</v>
      </c>
      <c r="AP6" s="14">
        <f t="shared" si="1"/>
        <v>0.99837536023798235</v>
      </c>
      <c r="AQ6" s="2">
        <f t="shared" ref="AQ6:AQ23" si="6">AVERAGE(AI6:AP6)</f>
        <v>0.99938439088924169</v>
      </c>
      <c r="AR6" s="2">
        <f t="shared" ref="AR6:AR24" si="7">STDEV(AI6:AP6)/SQRT(COUNT(AI6:AP6))</f>
        <v>2.4196973707363403E-4</v>
      </c>
    </row>
    <row r="7" spans="1:44" x14ac:dyDescent="0.2">
      <c r="B7" s="12"/>
      <c r="C7" s="13">
        <v>1782</v>
      </c>
      <c r="D7" s="2">
        <v>2847541</v>
      </c>
      <c r="E7" s="2">
        <v>2648979</v>
      </c>
      <c r="F7" s="2">
        <v>2615354</v>
      </c>
      <c r="G7" s="2">
        <v>3639773</v>
      </c>
      <c r="H7" s="2">
        <v>3789441</v>
      </c>
      <c r="I7" s="2">
        <v>3087241</v>
      </c>
      <c r="J7" s="2">
        <v>3466235</v>
      </c>
      <c r="K7" s="2">
        <v>3151753</v>
      </c>
      <c r="L7" s="13">
        <v>1782</v>
      </c>
      <c r="M7" s="2">
        <v>2749156</v>
      </c>
      <c r="N7" s="2">
        <v>2633326</v>
      </c>
      <c r="O7" s="2">
        <v>2636110</v>
      </c>
      <c r="P7" s="2">
        <v>2928262</v>
      </c>
      <c r="Q7" s="2">
        <v>4373681</v>
      </c>
      <c r="R7" s="2">
        <v>3086115</v>
      </c>
      <c r="S7" s="2">
        <v>2720694</v>
      </c>
      <c r="T7" s="2">
        <v>2906354</v>
      </c>
      <c r="V7" s="12"/>
      <c r="W7" s="13">
        <v>1782</v>
      </c>
      <c r="X7" s="14">
        <f t="shared" si="2"/>
        <v>1</v>
      </c>
      <c r="Y7" s="14">
        <f t="shared" si="0"/>
        <v>1</v>
      </c>
      <c r="Z7" s="14">
        <f t="shared" si="0"/>
        <v>1</v>
      </c>
      <c r="AA7" s="14">
        <f t="shared" si="0"/>
        <v>1</v>
      </c>
      <c r="AB7" s="14">
        <f t="shared" si="0"/>
        <v>1</v>
      </c>
      <c r="AC7" s="14">
        <f t="shared" si="0"/>
        <v>0.99956840923999235</v>
      </c>
      <c r="AD7" s="14">
        <f t="shared" si="0"/>
        <v>0.99983846751826977</v>
      </c>
      <c r="AE7" s="14">
        <f t="shared" si="0"/>
        <v>0.99988230158458236</v>
      </c>
      <c r="AF7" s="2">
        <f t="shared" si="3"/>
        <v>0.99991114729285557</v>
      </c>
      <c r="AG7" s="2">
        <f t="shared" si="4"/>
        <v>5.3960603226958644E-5</v>
      </c>
      <c r="AH7" s="15"/>
      <c r="AI7" s="14">
        <f t="shared" si="5"/>
        <v>1</v>
      </c>
      <c r="AJ7" s="14">
        <f t="shared" si="1"/>
        <v>1</v>
      </c>
      <c r="AK7" s="14">
        <f t="shared" si="1"/>
        <v>1</v>
      </c>
      <c r="AL7" s="14">
        <f t="shared" si="1"/>
        <v>1</v>
      </c>
      <c r="AM7" s="14">
        <f t="shared" si="1"/>
        <v>1</v>
      </c>
      <c r="AN7" s="14">
        <f t="shared" si="1"/>
        <v>0.99976577973965597</v>
      </c>
      <c r="AO7" s="14">
        <f t="shared" si="1"/>
        <v>0.99977841448397586</v>
      </c>
      <c r="AP7" s="14">
        <f t="shared" si="1"/>
        <v>0.99974132350179179</v>
      </c>
      <c r="AQ7" s="2">
        <f>AVERAGE(AI7:AP7)</f>
        <v>0.99991068971567798</v>
      </c>
      <c r="AR7" s="2">
        <f t="shared" si="7"/>
        <v>4.3724418420352508E-5</v>
      </c>
    </row>
    <row r="8" spans="1:44" x14ac:dyDescent="0.2">
      <c r="B8" s="12"/>
      <c r="C8" s="13">
        <v>1783</v>
      </c>
      <c r="D8" s="2">
        <v>2847512</v>
      </c>
      <c r="E8" s="2">
        <v>2648951</v>
      </c>
      <c r="F8" s="2">
        <v>2615332</v>
      </c>
      <c r="G8" s="2">
        <v>3639735</v>
      </c>
      <c r="H8" s="2">
        <v>3789399</v>
      </c>
      <c r="I8" s="2">
        <v>3088574</v>
      </c>
      <c r="J8" s="2">
        <v>3466795</v>
      </c>
      <c r="K8" s="2">
        <v>3152124</v>
      </c>
      <c r="L8" s="13">
        <v>1783</v>
      </c>
      <c r="M8" s="2">
        <v>2749136</v>
      </c>
      <c r="N8" s="2">
        <v>2633307</v>
      </c>
      <c r="O8" s="2">
        <v>2636086</v>
      </c>
      <c r="P8" s="2">
        <v>2928223</v>
      </c>
      <c r="Q8" s="2">
        <v>4373613</v>
      </c>
      <c r="R8" s="2">
        <v>3086838</v>
      </c>
      <c r="S8" s="2">
        <v>2721297</v>
      </c>
      <c r="T8" s="2">
        <v>2907106</v>
      </c>
      <c r="V8" s="12"/>
      <c r="W8" s="13">
        <v>1783</v>
      </c>
      <c r="X8" s="14">
        <f t="shared" si="2"/>
        <v>0.99998981577438217</v>
      </c>
      <c r="Y8" s="14">
        <f t="shared" si="0"/>
        <v>0.99998942988978012</v>
      </c>
      <c r="Z8" s="14">
        <f t="shared" si="0"/>
        <v>0.99999158813682587</v>
      </c>
      <c r="AA8" s="14">
        <f t="shared" si="0"/>
        <v>0.99998955978848136</v>
      </c>
      <c r="AB8" s="14">
        <f t="shared" si="0"/>
        <v>0.99998891657107214</v>
      </c>
      <c r="AC8" s="14">
        <f t="shared" si="0"/>
        <v>1</v>
      </c>
      <c r="AD8" s="14">
        <f t="shared" si="0"/>
        <v>1</v>
      </c>
      <c r="AE8" s="14">
        <f t="shared" si="0"/>
        <v>1</v>
      </c>
      <c r="AF8" s="2">
        <f t="shared" si="3"/>
        <v>0.99999366377006771</v>
      </c>
      <c r="AG8" s="2">
        <f t="shared" si="4"/>
        <v>1.8749431366106326E-6</v>
      </c>
      <c r="AH8" s="15"/>
      <c r="AI8" s="14">
        <f t="shared" si="5"/>
        <v>0.99999272503997594</v>
      </c>
      <c r="AJ8" s="14">
        <f t="shared" si="1"/>
        <v>0.99999278479003362</v>
      </c>
      <c r="AK8" s="14">
        <f t="shared" si="1"/>
        <v>0.99999089567582533</v>
      </c>
      <c r="AL8" s="14">
        <f t="shared" si="1"/>
        <v>0.99998668151961811</v>
      </c>
      <c r="AM8" s="14">
        <f t="shared" si="1"/>
        <v>0.99998445245549461</v>
      </c>
      <c r="AN8" s="14">
        <f t="shared" si="1"/>
        <v>1</v>
      </c>
      <c r="AO8" s="14">
        <f t="shared" si="1"/>
        <v>1</v>
      </c>
      <c r="AP8" s="14">
        <f t="shared" si="1"/>
        <v>1</v>
      </c>
      <c r="AQ8" s="2">
        <f t="shared" si="6"/>
        <v>0.99999344243511845</v>
      </c>
      <c r="AR8" s="2">
        <f t="shared" si="7"/>
        <v>2.1669919049890677E-6</v>
      </c>
    </row>
    <row r="9" spans="1:44" x14ac:dyDescent="0.2">
      <c r="B9" s="12"/>
      <c r="C9" s="13">
        <v>1784</v>
      </c>
      <c r="D9" s="2">
        <v>2847539</v>
      </c>
      <c r="E9" s="2">
        <v>2648973</v>
      </c>
      <c r="F9" s="2">
        <v>2615352</v>
      </c>
      <c r="G9" s="2">
        <v>3639769</v>
      </c>
      <c r="H9" s="2">
        <v>3789434</v>
      </c>
      <c r="I9" s="2">
        <v>3088560</v>
      </c>
      <c r="J9" s="2">
        <v>3466750</v>
      </c>
      <c r="K9" s="2">
        <v>3152098</v>
      </c>
      <c r="L9" s="13">
        <v>1784</v>
      </c>
      <c r="M9" s="2">
        <v>2749154</v>
      </c>
      <c r="N9" s="2">
        <v>2633325</v>
      </c>
      <c r="O9" s="2">
        <v>2636110</v>
      </c>
      <c r="P9" s="2">
        <v>2928252</v>
      </c>
      <c r="Q9" s="2">
        <v>4373669</v>
      </c>
      <c r="R9" s="2">
        <v>3086800</v>
      </c>
      <c r="S9" s="2">
        <v>2721255</v>
      </c>
      <c r="T9" s="2">
        <v>2907083</v>
      </c>
      <c r="V9" s="12"/>
      <c r="W9" s="13">
        <v>1784</v>
      </c>
      <c r="X9" s="14">
        <f t="shared" si="2"/>
        <v>0.99999929763961259</v>
      </c>
      <c r="Y9" s="14">
        <f t="shared" si="0"/>
        <v>0.99999773497638145</v>
      </c>
      <c r="Z9" s="14">
        <f t="shared" si="0"/>
        <v>0.99999923528516599</v>
      </c>
      <c r="AA9" s="14">
        <f t="shared" si="0"/>
        <v>0.99999890103036648</v>
      </c>
      <c r="AB9" s="14">
        <f t="shared" si="0"/>
        <v>0.99999815276184534</v>
      </c>
      <c r="AC9" s="14">
        <f t="shared" si="0"/>
        <v>0.99999546716381083</v>
      </c>
      <c r="AD9" s="14">
        <f t="shared" si="0"/>
        <v>0.99998701971128956</v>
      </c>
      <c r="AE9" s="14">
        <f t="shared" si="0"/>
        <v>0.99999175159352871</v>
      </c>
      <c r="AF9" s="2">
        <f t="shared" si="3"/>
        <v>0.99999594502025002</v>
      </c>
      <c r="AG9" s="2">
        <f t="shared" si="4"/>
        <v>1.5604273453326435E-6</v>
      </c>
      <c r="AH9" s="15"/>
      <c r="AI9" s="14">
        <f t="shared" si="5"/>
        <v>0.99999927250399756</v>
      </c>
      <c r="AJ9" s="14">
        <f t="shared" si="1"/>
        <v>0.99999962025210698</v>
      </c>
      <c r="AK9" s="14">
        <f t="shared" si="1"/>
        <v>1</v>
      </c>
      <c r="AL9" s="14">
        <f t="shared" si="1"/>
        <v>0.9999965850050303</v>
      </c>
      <c r="AM9" s="14">
        <f t="shared" si="1"/>
        <v>0.99999725631567549</v>
      </c>
      <c r="AN9" s="14">
        <f t="shared" si="1"/>
        <v>0.99998768966819773</v>
      </c>
      <c r="AO9" s="14">
        <f t="shared" si="1"/>
        <v>0.9999845661829635</v>
      </c>
      <c r="AP9" s="14">
        <f t="shared" si="1"/>
        <v>0.99999208835178355</v>
      </c>
      <c r="AQ9" s="2">
        <f t="shared" si="6"/>
        <v>0.99999463478496942</v>
      </c>
      <c r="AR9" s="2">
        <f t="shared" si="7"/>
        <v>2.0784624705060447E-6</v>
      </c>
    </row>
    <row r="10" spans="1:44" x14ac:dyDescent="0.2">
      <c r="B10" s="12"/>
      <c r="C10" s="13">
        <v>1785</v>
      </c>
      <c r="D10" s="2">
        <v>2847203</v>
      </c>
      <c r="E10" s="2">
        <v>2648837</v>
      </c>
      <c r="F10" s="2">
        <v>2615233</v>
      </c>
      <c r="G10" s="2">
        <v>3639720</v>
      </c>
      <c r="H10" s="2">
        <v>3789360</v>
      </c>
      <c r="I10" s="2">
        <v>3088478</v>
      </c>
      <c r="J10" s="2">
        <v>3466632</v>
      </c>
      <c r="K10" s="2">
        <v>3151994</v>
      </c>
      <c r="L10" s="13">
        <v>1785</v>
      </c>
      <c r="M10" s="2">
        <v>2748996</v>
      </c>
      <c r="N10" s="2">
        <v>2633217</v>
      </c>
      <c r="O10" s="2">
        <v>2636024</v>
      </c>
      <c r="P10" s="2">
        <v>2928204</v>
      </c>
      <c r="Q10" s="2">
        <v>4373569</v>
      </c>
      <c r="R10" s="2">
        <v>3086691</v>
      </c>
      <c r="S10" s="2">
        <v>2721167</v>
      </c>
      <c r="T10" s="2">
        <v>2906969</v>
      </c>
      <c r="V10" s="12"/>
      <c r="W10" s="13">
        <v>1785</v>
      </c>
      <c r="X10" s="14">
        <f t="shared" si="2"/>
        <v>0.99988130109452333</v>
      </c>
      <c r="Y10" s="14">
        <f t="shared" si="0"/>
        <v>0.99994639444102806</v>
      </c>
      <c r="Z10" s="14">
        <f t="shared" si="0"/>
        <v>0.99995373475254212</v>
      </c>
      <c r="AA10" s="14">
        <f t="shared" si="0"/>
        <v>0.99998543865235556</v>
      </c>
      <c r="AB10" s="14">
        <f t="shared" si="0"/>
        <v>0.99997862481563904</v>
      </c>
      <c r="AC10" s="14">
        <f t="shared" si="0"/>
        <v>0.99996891769470309</v>
      </c>
      <c r="AD10" s="14">
        <f t="shared" si="0"/>
        <v>0.99995298250978204</v>
      </c>
      <c r="AE10" s="14">
        <f t="shared" si="0"/>
        <v>0.99995875796764344</v>
      </c>
      <c r="AF10" s="2">
        <f t="shared" si="3"/>
        <v>0.99995326899102721</v>
      </c>
      <c r="AG10" s="2">
        <f t="shared" si="4"/>
        <v>1.1322979410513929E-5</v>
      </c>
      <c r="AH10" s="15"/>
      <c r="AI10" s="14">
        <f t="shared" si="5"/>
        <v>0.99994180031980728</v>
      </c>
      <c r="AJ10" s="14">
        <f t="shared" si="1"/>
        <v>0.99995860747966636</v>
      </c>
      <c r="AK10" s="14">
        <f t="shared" si="1"/>
        <v>0.9999673761717075</v>
      </c>
      <c r="AL10" s="14">
        <f t="shared" si="1"/>
        <v>0.99998019302917562</v>
      </c>
      <c r="AM10" s="14">
        <f t="shared" si="1"/>
        <v>0.99997439227963814</v>
      </c>
      <c r="AN10" s="14">
        <f t="shared" si="1"/>
        <v>0.99995237845329099</v>
      </c>
      <c r="AO10" s="14">
        <f t="shared" si="1"/>
        <v>0.99995222866155364</v>
      </c>
      <c r="AP10" s="14">
        <f t="shared" si="1"/>
        <v>0.99995287409540623</v>
      </c>
      <c r="AQ10" s="2">
        <f t="shared" si="6"/>
        <v>0.99995998131128072</v>
      </c>
      <c r="AR10" s="2">
        <f t="shared" si="7"/>
        <v>4.5742464624246951E-6</v>
      </c>
    </row>
    <row r="11" spans="1:44" x14ac:dyDescent="0.2">
      <c r="B11" s="12"/>
      <c r="C11" s="13">
        <v>1786</v>
      </c>
      <c r="D11" s="2">
        <v>2846645</v>
      </c>
      <c r="E11" s="2">
        <v>2648357</v>
      </c>
      <c r="F11" s="2">
        <v>2614901</v>
      </c>
      <c r="G11" s="2">
        <v>3639550</v>
      </c>
      <c r="H11" s="2">
        <v>3789002</v>
      </c>
      <c r="I11" s="2">
        <v>3087968</v>
      </c>
      <c r="J11" s="2">
        <v>3465920</v>
      </c>
      <c r="K11" s="2">
        <v>3151352</v>
      </c>
      <c r="L11" s="13">
        <v>1786</v>
      </c>
      <c r="M11" s="2">
        <v>2748575</v>
      </c>
      <c r="N11" s="2">
        <v>2632950</v>
      </c>
      <c r="O11" s="2">
        <v>2635781</v>
      </c>
      <c r="P11" s="2">
        <v>2927950</v>
      </c>
      <c r="Q11" s="2">
        <v>4372632</v>
      </c>
      <c r="R11" s="2">
        <v>3085943</v>
      </c>
      <c r="S11" s="2">
        <v>2720585</v>
      </c>
      <c r="T11" s="2">
        <v>2906392</v>
      </c>
      <c r="V11" s="12"/>
      <c r="W11" s="13">
        <v>1786</v>
      </c>
      <c r="X11" s="14">
        <f t="shared" si="2"/>
        <v>0.9996853425464286</v>
      </c>
      <c r="Y11" s="14">
        <f t="shared" si="0"/>
        <v>0.99976519255154528</v>
      </c>
      <c r="Z11" s="14">
        <f t="shared" si="0"/>
        <v>0.99982679209009562</v>
      </c>
      <c r="AA11" s="14">
        <f t="shared" si="0"/>
        <v>0.99993873244292986</v>
      </c>
      <c r="AB11" s="14">
        <f t="shared" si="0"/>
        <v>0.99988415177858692</v>
      </c>
      <c r="AC11" s="14">
        <f t="shared" si="0"/>
        <v>0.99980379294781341</v>
      </c>
      <c r="AD11" s="14">
        <f t="shared" si="0"/>
        <v>0.99974760549729647</v>
      </c>
      <c r="AE11" s="14">
        <f t="shared" si="0"/>
        <v>0.99975508577708239</v>
      </c>
      <c r="AF11" s="2">
        <f t="shared" si="3"/>
        <v>0.99980083695397226</v>
      </c>
      <c r="AG11" s="2">
        <f t="shared" si="4"/>
        <v>2.8715094534516773E-5</v>
      </c>
      <c r="AH11" s="15"/>
      <c r="AI11" s="14">
        <f t="shared" si="5"/>
        <v>0.99978866241130004</v>
      </c>
      <c r="AJ11" s="14">
        <f t="shared" si="1"/>
        <v>0.99985721479224376</v>
      </c>
      <c r="AK11" s="14">
        <f t="shared" si="1"/>
        <v>0.99987519488943932</v>
      </c>
      <c r="AL11" s="14">
        <f t="shared" si="1"/>
        <v>0.99989345215694492</v>
      </c>
      <c r="AM11" s="14">
        <f t="shared" si="1"/>
        <v>0.9997601562619679</v>
      </c>
      <c r="AN11" s="14">
        <f t="shared" si="1"/>
        <v>0.99971005929044543</v>
      </c>
      <c r="AO11" s="14">
        <f t="shared" si="1"/>
        <v>0.9997383600540477</v>
      </c>
      <c r="AP11" s="14">
        <f t="shared" si="1"/>
        <v>0.99975439492058427</v>
      </c>
      <c r="AQ11" s="2">
        <f t="shared" si="6"/>
        <v>0.99979718684712171</v>
      </c>
      <c r="AR11" s="2">
        <f t="shared" si="7"/>
        <v>2.4378891877066984E-5</v>
      </c>
    </row>
    <row r="12" spans="1:44" x14ac:dyDescent="0.2">
      <c r="B12" s="12"/>
      <c r="C12" s="13">
        <v>1787</v>
      </c>
      <c r="D12" s="2">
        <v>2846569</v>
      </c>
      <c r="E12" s="2">
        <v>2648635</v>
      </c>
      <c r="F12" s="2">
        <v>2615058</v>
      </c>
      <c r="G12" s="2">
        <v>3639599</v>
      </c>
      <c r="H12" s="2">
        <v>3789206</v>
      </c>
      <c r="I12" s="2">
        <v>3088390</v>
      </c>
      <c r="J12" s="2">
        <v>3466514</v>
      </c>
      <c r="K12" s="2">
        <v>3151912</v>
      </c>
      <c r="L12" s="13">
        <v>1787</v>
      </c>
      <c r="M12" s="2">
        <v>2748709</v>
      </c>
      <c r="N12" s="2">
        <v>2633049</v>
      </c>
      <c r="O12" s="2">
        <v>2635862</v>
      </c>
      <c r="P12" s="2">
        <v>2928069</v>
      </c>
      <c r="Q12" s="2">
        <v>4373311</v>
      </c>
      <c r="R12" s="2">
        <v>3086586</v>
      </c>
      <c r="S12" s="2">
        <v>2721074</v>
      </c>
      <c r="T12" s="2">
        <v>2906868</v>
      </c>
      <c r="V12" s="12"/>
      <c r="W12" s="13">
        <v>1787</v>
      </c>
      <c r="X12" s="14">
        <f t="shared" si="2"/>
        <v>0.99965865285170608</v>
      </c>
      <c r="Y12" s="14">
        <f t="shared" si="0"/>
        <v>0.99987013864587071</v>
      </c>
      <c r="Z12" s="14">
        <f t="shared" si="0"/>
        <v>0.99988682220456582</v>
      </c>
      <c r="AA12" s="14">
        <f t="shared" si="0"/>
        <v>0.99995219482094078</v>
      </c>
      <c r="AB12" s="14">
        <f t="shared" si="0"/>
        <v>0.9999379855762367</v>
      </c>
      <c r="AC12" s="14">
        <f t="shared" si="0"/>
        <v>0.9999404255815143</v>
      </c>
      <c r="AD12" s="14">
        <f t="shared" si="0"/>
        <v>0.99991894530827463</v>
      </c>
      <c r="AE12" s="14">
        <f t="shared" si="0"/>
        <v>0.99993274376261843</v>
      </c>
      <c r="AF12" s="2">
        <f t="shared" si="3"/>
        <v>0.99988723859396589</v>
      </c>
      <c r="AG12" s="2">
        <f t="shared" si="4"/>
        <v>3.4133007316100491E-5</v>
      </c>
      <c r="AH12" s="15"/>
      <c r="AI12" s="14">
        <f t="shared" si="5"/>
        <v>0.99983740464346149</v>
      </c>
      <c r="AJ12" s="14">
        <f t="shared" si="1"/>
        <v>0.99989480983364765</v>
      </c>
      <c r="AK12" s="14">
        <f t="shared" si="1"/>
        <v>0.99990592198352879</v>
      </c>
      <c r="AL12" s="14">
        <f t="shared" si="1"/>
        <v>0.9999340905970846</v>
      </c>
      <c r="AM12" s="14">
        <f t="shared" si="1"/>
        <v>0.99991540306666171</v>
      </c>
      <c r="AN12" s="14">
        <f t="shared" si="1"/>
        <v>0.99991836306278459</v>
      </c>
      <c r="AO12" s="14">
        <f t="shared" si="1"/>
        <v>0.99991805378097287</v>
      </c>
      <c r="AP12" s="14">
        <f t="shared" si="1"/>
        <v>0.99991813164019472</v>
      </c>
      <c r="AQ12" s="2">
        <f t="shared" si="6"/>
        <v>0.99990527232604198</v>
      </c>
      <c r="AR12" s="2">
        <f t="shared" si="7"/>
        <v>1.0478828767773146E-5</v>
      </c>
    </row>
    <row r="13" spans="1:44" x14ac:dyDescent="0.2">
      <c r="B13" s="12"/>
      <c r="C13" s="13">
        <v>1788</v>
      </c>
      <c r="D13" s="2">
        <v>2845048</v>
      </c>
      <c r="E13" s="2">
        <v>2647427</v>
      </c>
      <c r="F13" s="2">
        <v>2614108</v>
      </c>
      <c r="G13" s="2">
        <v>3638657</v>
      </c>
      <c r="H13" s="2">
        <v>3787720</v>
      </c>
      <c r="I13" s="2">
        <v>3087305</v>
      </c>
      <c r="J13" s="2">
        <v>3465160</v>
      </c>
      <c r="K13" s="2">
        <v>3150593</v>
      </c>
      <c r="L13" s="13">
        <v>1788</v>
      </c>
      <c r="M13" s="2">
        <v>2747797</v>
      </c>
      <c r="N13" s="2">
        <v>2632218</v>
      </c>
      <c r="O13" s="2">
        <v>2635190</v>
      </c>
      <c r="P13" s="2">
        <v>2926860</v>
      </c>
      <c r="Q13" s="2">
        <v>4370638</v>
      </c>
      <c r="R13" s="2">
        <v>3085231</v>
      </c>
      <c r="S13" s="2">
        <v>2719897</v>
      </c>
      <c r="T13" s="2">
        <v>2905727</v>
      </c>
      <c r="V13" s="12"/>
      <c r="W13" s="13">
        <v>1788</v>
      </c>
      <c r="X13" s="14">
        <f t="shared" si="2"/>
        <v>0.99912450777706097</v>
      </c>
      <c r="Y13" s="14">
        <f t="shared" si="0"/>
        <v>0.99941411389067258</v>
      </c>
      <c r="Z13" s="14">
        <f t="shared" si="0"/>
        <v>0.99952358265840879</v>
      </c>
      <c r="AA13" s="14">
        <f t="shared" si="0"/>
        <v>0.99969338747224068</v>
      </c>
      <c r="AB13" s="14">
        <f t="shared" si="0"/>
        <v>0.99954584330512075</v>
      </c>
      <c r="AC13" s="14">
        <f t="shared" si="0"/>
        <v>0.99958913077685685</v>
      </c>
      <c r="AD13" s="14">
        <f t="shared" si="0"/>
        <v>0.99952838284351975</v>
      </c>
      <c r="AE13" s="14">
        <f t="shared" si="0"/>
        <v>0.99951429575740036</v>
      </c>
      <c r="AF13" s="2">
        <f t="shared" si="3"/>
        <v>0.99949165556016006</v>
      </c>
      <c r="AG13" s="2">
        <f t="shared" si="4"/>
        <v>5.9285102703534702E-5</v>
      </c>
      <c r="AH13" s="15"/>
      <c r="AI13" s="14">
        <f t="shared" si="5"/>
        <v>0.99950566646636274</v>
      </c>
      <c r="AJ13" s="14">
        <f t="shared" si="1"/>
        <v>0.99957923933459059</v>
      </c>
      <c r="AK13" s="14">
        <f t="shared" si="1"/>
        <v>0.99965100090663894</v>
      </c>
      <c r="AL13" s="14">
        <f t="shared" si="1"/>
        <v>0.99952121770524627</v>
      </c>
      <c r="AM13" s="14">
        <f t="shared" si="1"/>
        <v>0.99930424738338253</v>
      </c>
      <c r="AN13" s="14">
        <f t="shared" si="1"/>
        <v>0.99947940254720202</v>
      </c>
      <c r="AO13" s="14">
        <f t="shared" si="1"/>
        <v>0.99948553943211638</v>
      </c>
      <c r="AP13" s="14">
        <f t="shared" si="1"/>
        <v>0.9995256450917166</v>
      </c>
      <c r="AQ13" s="2">
        <f t="shared" si="6"/>
        <v>0.99950649485840692</v>
      </c>
      <c r="AR13" s="2">
        <f t="shared" si="7"/>
        <v>3.5059923460286495E-5</v>
      </c>
    </row>
    <row r="14" spans="1:44" x14ac:dyDescent="0.2">
      <c r="B14" s="12"/>
      <c r="C14" s="13">
        <v>1789</v>
      </c>
      <c r="D14" s="2">
        <v>2845481</v>
      </c>
      <c r="E14" s="2">
        <v>2648372</v>
      </c>
      <c r="F14" s="2">
        <v>2614922</v>
      </c>
      <c r="G14" s="2">
        <v>3639397</v>
      </c>
      <c r="H14" s="2">
        <v>3789015</v>
      </c>
      <c r="I14" s="2">
        <v>3088356</v>
      </c>
      <c r="J14" s="2">
        <v>3466508</v>
      </c>
      <c r="K14" s="2">
        <v>3151882</v>
      </c>
      <c r="L14" s="13">
        <v>1789</v>
      </c>
      <c r="M14" s="2">
        <v>2748479</v>
      </c>
      <c r="N14" s="2">
        <v>2632830</v>
      </c>
      <c r="O14" s="2">
        <v>2635648</v>
      </c>
      <c r="P14" s="2">
        <v>2927507</v>
      </c>
      <c r="Q14" s="2">
        <v>4372987</v>
      </c>
      <c r="R14" s="2">
        <v>3086548</v>
      </c>
      <c r="S14" s="2">
        <v>2721017</v>
      </c>
      <c r="T14" s="2">
        <v>2906838</v>
      </c>
      <c r="V14" s="12"/>
      <c r="W14" s="13">
        <v>1789</v>
      </c>
      <c r="X14" s="14">
        <f t="shared" si="2"/>
        <v>0.99927656880094085</v>
      </c>
      <c r="Y14" s="14">
        <f t="shared" si="0"/>
        <v>0.99977085511059172</v>
      </c>
      <c r="Z14" s="14">
        <f t="shared" si="0"/>
        <v>0.9998348215958528</v>
      </c>
      <c r="AA14" s="14">
        <f t="shared" si="0"/>
        <v>0.99989669685444671</v>
      </c>
      <c r="AB14" s="14">
        <f t="shared" si="0"/>
        <v>0.99988758236373121</v>
      </c>
      <c r="AC14" s="14">
        <f t="shared" si="0"/>
        <v>0.99992941726505502</v>
      </c>
      <c r="AD14" s="14">
        <f t="shared" si="0"/>
        <v>0.99991721460311322</v>
      </c>
      <c r="AE14" s="14">
        <f t="shared" si="0"/>
        <v>0.99992322637053621</v>
      </c>
      <c r="AF14" s="2">
        <f t="shared" si="3"/>
        <v>0.99980454787053341</v>
      </c>
      <c r="AG14" s="2">
        <f t="shared" si="4"/>
        <v>7.775539777119992E-5</v>
      </c>
      <c r="AH14" s="15"/>
      <c r="AI14" s="14">
        <f t="shared" si="5"/>
        <v>0.99975374260318439</v>
      </c>
      <c r="AJ14" s="14">
        <f t="shared" si="1"/>
        <v>0.99981164504508746</v>
      </c>
      <c r="AK14" s="14">
        <f t="shared" si="1"/>
        <v>0.9998247417596382</v>
      </c>
      <c r="AL14" s="14">
        <f t="shared" si="1"/>
        <v>0.99974216787978676</v>
      </c>
      <c r="AM14" s="14">
        <f t="shared" si="1"/>
        <v>0.99984132358990063</v>
      </c>
      <c r="AN14" s="14">
        <f t="shared" si="1"/>
        <v>0.99990605273098232</v>
      </c>
      <c r="AO14" s="14">
        <f t="shared" si="1"/>
        <v>0.99989710788642328</v>
      </c>
      <c r="AP14" s="14">
        <f t="shared" si="1"/>
        <v>0.99990781209904278</v>
      </c>
      <c r="AQ14" s="2">
        <f t="shared" si="6"/>
        <v>0.99983557419925573</v>
      </c>
      <c r="AR14" s="2">
        <f t="shared" si="7"/>
        <v>2.3190239845368196E-5</v>
      </c>
    </row>
    <row r="15" spans="1:44" x14ac:dyDescent="0.2">
      <c r="B15" s="12"/>
      <c r="C15" s="13">
        <v>1790</v>
      </c>
      <c r="D15" s="2">
        <v>2845219</v>
      </c>
      <c r="E15" s="2">
        <v>2648141</v>
      </c>
      <c r="F15" s="2">
        <v>2614756</v>
      </c>
      <c r="G15" s="2">
        <v>3639179</v>
      </c>
      <c r="H15" s="2">
        <v>3788847</v>
      </c>
      <c r="I15" s="2">
        <v>3088211</v>
      </c>
      <c r="J15" s="2">
        <v>3466290</v>
      </c>
      <c r="K15" s="2">
        <v>3151684</v>
      </c>
      <c r="L15" s="13">
        <v>1790</v>
      </c>
      <c r="M15" s="2">
        <v>2748264</v>
      </c>
      <c r="N15" s="2">
        <v>2632646</v>
      </c>
      <c r="O15" s="2">
        <v>2635452</v>
      </c>
      <c r="P15" s="2">
        <v>2927253</v>
      </c>
      <c r="Q15" s="2">
        <v>4372654</v>
      </c>
      <c r="R15" s="2">
        <v>3086348</v>
      </c>
      <c r="S15" s="2">
        <v>2720871</v>
      </c>
      <c r="T15" s="2">
        <v>2906696</v>
      </c>
      <c r="V15" s="12"/>
      <c r="W15" s="13">
        <v>1790</v>
      </c>
      <c r="X15" s="14">
        <f t="shared" si="2"/>
        <v>0.99918455959018682</v>
      </c>
      <c r="Y15" s="14">
        <f t="shared" si="0"/>
        <v>0.99968365170127815</v>
      </c>
      <c r="Z15" s="14">
        <f t="shared" si="0"/>
        <v>0.9997713502646296</v>
      </c>
      <c r="AA15" s="14">
        <f t="shared" si="0"/>
        <v>0.99983680300941846</v>
      </c>
      <c r="AB15" s="14">
        <f t="shared" si="0"/>
        <v>0.99984324864801954</v>
      </c>
      <c r="AC15" s="14">
        <f t="shared" si="0"/>
        <v>0.99988247003309616</v>
      </c>
      <c r="AD15" s="14">
        <f t="shared" si="0"/>
        <v>0.99985433231558252</v>
      </c>
      <c r="AE15" s="14">
        <f t="shared" si="0"/>
        <v>0.99986041158279304</v>
      </c>
      <c r="AF15" s="2">
        <f t="shared" si="3"/>
        <v>0.99973960339312551</v>
      </c>
      <c r="AG15" s="2">
        <f t="shared" si="4"/>
        <v>8.2437249325565832E-5</v>
      </c>
      <c r="AH15" s="15"/>
      <c r="AI15" s="14">
        <f t="shared" si="5"/>
        <v>0.99967553678292542</v>
      </c>
      <c r="AJ15" s="14">
        <f t="shared" si="1"/>
        <v>0.9997417714327812</v>
      </c>
      <c r="AK15" s="14">
        <f t="shared" si="1"/>
        <v>0.99975038977887876</v>
      </c>
      <c r="AL15" s="14">
        <f t="shared" si="1"/>
        <v>0.99965542700755605</v>
      </c>
      <c r="AM15" s="14">
        <f t="shared" si="1"/>
        <v>0.99976518634989608</v>
      </c>
      <c r="AN15" s="14">
        <f t="shared" si="1"/>
        <v>0.99984126151097008</v>
      </c>
      <c r="AO15" s="14">
        <f t="shared" si="1"/>
        <v>0.99984345699862964</v>
      </c>
      <c r="AP15" s="14">
        <f t="shared" si="1"/>
        <v>0.99985896627092374</v>
      </c>
      <c r="AQ15" s="2">
        <f t="shared" si="6"/>
        <v>0.99976649951657004</v>
      </c>
      <c r="AR15" s="2">
        <f>STDEV(AI15:AP15)/SQRT(COUNT(AI15:AP15))</f>
        <v>2.7237696392185627E-5</v>
      </c>
    </row>
    <row r="16" spans="1:44" x14ac:dyDescent="0.2">
      <c r="B16" s="12"/>
      <c r="C16" s="13">
        <v>1791</v>
      </c>
      <c r="D16" s="2">
        <v>2842411</v>
      </c>
      <c r="E16" s="2">
        <v>2645781</v>
      </c>
      <c r="F16" s="2">
        <v>2613374</v>
      </c>
      <c r="G16" s="2">
        <v>3637105</v>
      </c>
      <c r="H16" s="2">
        <v>3787163</v>
      </c>
      <c r="I16" s="2">
        <v>3088104</v>
      </c>
      <c r="J16" s="2">
        <v>3465710</v>
      </c>
      <c r="K16" s="2">
        <v>3151329</v>
      </c>
      <c r="L16" s="13">
        <v>1791</v>
      </c>
      <c r="M16" s="2">
        <v>2745501</v>
      </c>
      <c r="N16" s="2">
        <v>2629771</v>
      </c>
      <c r="O16" s="2">
        <v>2632806</v>
      </c>
      <c r="P16" s="2">
        <v>2922734</v>
      </c>
      <c r="Q16" s="2">
        <v>4368425</v>
      </c>
      <c r="R16" s="2">
        <v>3085930</v>
      </c>
      <c r="S16" s="2">
        <v>2720561</v>
      </c>
      <c r="T16" s="2">
        <v>2906213</v>
      </c>
      <c r="V16" s="12"/>
      <c r="W16" s="13">
        <v>1791</v>
      </c>
      <c r="X16" s="14">
        <f t="shared" si="2"/>
        <v>0.99819844560622661</v>
      </c>
      <c r="Y16" s="14">
        <f t="shared" si="0"/>
        <v>0.99879274241132154</v>
      </c>
      <c r="Z16" s="14">
        <f t="shared" si="0"/>
        <v>0.99924293231432537</v>
      </c>
      <c r="AA16" s="14">
        <f t="shared" si="0"/>
        <v>0.99926698725442498</v>
      </c>
      <c r="AB16" s="14">
        <f t="shared" si="0"/>
        <v>0.99939885592624345</v>
      </c>
      <c r="AC16" s="14">
        <f t="shared" si="0"/>
        <v>0.99984782621365065</v>
      </c>
      <c r="AD16" s="14">
        <f t="shared" si="0"/>
        <v>0.99968703081664767</v>
      </c>
      <c r="AE16" s="14">
        <f t="shared" si="0"/>
        <v>0.99974778910981932</v>
      </c>
      <c r="AF16" s="2">
        <f t="shared" si="3"/>
        <v>0.99927282620658242</v>
      </c>
      <c r="AG16" s="2">
        <f t="shared" si="4"/>
        <v>1.9499842398018748E-4</v>
      </c>
      <c r="AH16" s="15"/>
      <c r="AI16" s="14">
        <f t="shared" si="5"/>
        <v>0.99867050105559674</v>
      </c>
      <c r="AJ16" s="14">
        <f t="shared" si="1"/>
        <v>0.99864999624049589</v>
      </c>
      <c r="AK16" s="14">
        <f t="shared" si="1"/>
        <v>0.99874663803862507</v>
      </c>
      <c r="AL16" s="14">
        <f t="shared" si="1"/>
        <v>0.99811219078074298</v>
      </c>
      <c r="AM16" s="14">
        <f t="shared" si="1"/>
        <v>0.99879826626587531</v>
      </c>
      <c r="AN16" s="14">
        <f t="shared" si="1"/>
        <v>0.99970584786114469</v>
      </c>
      <c r="AO16" s="14">
        <f t="shared" si="1"/>
        <v>0.99972954073002684</v>
      </c>
      <c r="AP16" s="14">
        <f t="shared" si="1"/>
        <v>0.99969282165837781</v>
      </c>
      <c r="AQ16" s="2">
        <f t="shared" si="6"/>
        <v>0.99901322532886061</v>
      </c>
      <c r="AR16" s="2">
        <f t="shared" si="7"/>
        <v>2.1684505801392536E-4</v>
      </c>
    </row>
    <row r="17" spans="1:44" x14ac:dyDescent="0.2">
      <c r="B17" s="12"/>
      <c r="C17" s="13">
        <v>1792</v>
      </c>
      <c r="D17" s="2">
        <v>2830038</v>
      </c>
      <c r="E17" s="2">
        <v>2639002</v>
      </c>
      <c r="F17" s="2">
        <v>2608583</v>
      </c>
      <c r="G17" s="2">
        <v>3628645</v>
      </c>
      <c r="H17" s="2">
        <v>3780452</v>
      </c>
      <c r="I17" s="2">
        <v>3086630</v>
      </c>
      <c r="J17" s="2">
        <v>3462213</v>
      </c>
      <c r="K17" s="2">
        <v>3148162</v>
      </c>
      <c r="L17" s="13">
        <v>1792</v>
      </c>
      <c r="M17" s="2">
        <v>2736305</v>
      </c>
      <c r="N17" s="2">
        <v>2619042</v>
      </c>
      <c r="O17" s="2">
        <v>2624246</v>
      </c>
      <c r="P17" s="2">
        <v>2896136</v>
      </c>
      <c r="Q17" s="2">
        <v>4353366</v>
      </c>
      <c r="R17" s="2">
        <v>3082928</v>
      </c>
      <c r="S17" s="2">
        <v>2718311</v>
      </c>
      <c r="T17" s="2">
        <v>2902676</v>
      </c>
      <c r="V17" s="12"/>
      <c r="W17" s="13">
        <v>1792</v>
      </c>
      <c r="X17" s="14">
        <f t="shared" si="2"/>
        <v>0.99385329306935355</v>
      </c>
      <c r="Y17" s="14">
        <f t="shared" si="0"/>
        <v>0.99623364322631469</v>
      </c>
      <c r="Z17" s="14">
        <f t="shared" si="0"/>
        <v>0.99741105792944285</v>
      </c>
      <c r="AA17" s="14">
        <f t="shared" si="0"/>
        <v>0.99694266647947549</v>
      </c>
      <c r="AB17" s="14">
        <f t="shared" si="0"/>
        <v>0.99762788231826283</v>
      </c>
      <c r="AC17" s="14">
        <f t="shared" si="0"/>
        <v>0.9993705833177382</v>
      </c>
      <c r="AD17" s="14">
        <f t="shared" si="0"/>
        <v>0.99867831815841435</v>
      </c>
      <c r="AE17" s="14">
        <f t="shared" si="0"/>
        <v>0.99874306975233207</v>
      </c>
      <c r="AF17" s="2">
        <f t="shared" si="3"/>
        <v>0.99735756428141675</v>
      </c>
      <c r="AG17" s="2">
        <f t="shared" si="4"/>
        <v>6.1972705278511779E-4</v>
      </c>
      <c r="AH17" s="15"/>
      <c r="AI17" s="14">
        <f t="shared" si="5"/>
        <v>0.99532547443651798</v>
      </c>
      <c r="AJ17" s="14">
        <f t="shared" si="1"/>
        <v>0.99457568109683347</v>
      </c>
      <c r="AK17" s="14">
        <f t="shared" si="1"/>
        <v>0.99549942908300493</v>
      </c>
      <c r="AL17" s="14">
        <f t="shared" si="1"/>
        <v>0.98902898716030196</v>
      </c>
      <c r="AM17" s="14">
        <f t="shared" si="1"/>
        <v>0.9953551710790064</v>
      </c>
      <c r="AN17" s="14">
        <f t="shared" si="1"/>
        <v>0.99873333164876166</v>
      </c>
      <c r="AO17" s="14">
        <f t="shared" si="1"/>
        <v>0.9989027291030711</v>
      </c>
      <c r="AP17" s="14">
        <f t="shared" si="1"/>
        <v>0.99847614775656612</v>
      </c>
      <c r="AQ17" s="2">
        <f t="shared" si="6"/>
        <v>0.99573711892050798</v>
      </c>
      <c r="AR17" s="2">
        <f t="shared" si="7"/>
        <v>1.1434632453169282E-3</v>
      </c>
    </row>
    <row r="18" spans="1:44" x14ac:dyDescent="0.2">
      <c r="B18" s="12"/>
      <c r="C18" s="13">
        <v>1793</v>
      </c>
      <c r="D18" s="2">
        <v>2826067</v>
      </c>
      <c r="E18" s="2">
        <v>2636445</v>
      </c>
      <c r="F18" s="2">
        <v>2606679</v>
      </c>
      <c r="G18" s="2">
        <v>3625308</v>
      </c>
      <c r="H18" s="2">
        <v>3777287</v>
      </c>
      <c r="I18" s="2">
        <v>3086194</v>
      </c>
      <c r="J18" s="2">
        <v>3460970</v>
      </c>
      <c r="K18" s="2">
        <v>3147168</v>
      </c>
      <c r="L18" s="13">
        <v>1793</v>
      </c>
      <c r="M18" s="2">
        <v>2733843</v>
      </c>
      <c r="N18" s="2">
        <v>2616208</v>
      </c>
      <c r="O18" s="2">
        <v>2621381</v>
      </c>
      <c r="P18" s="2">
        <v>2888796</v>
      </c>
      <c r="Q18" s="2">
        <v>4348225</v>
      </c>
      <c r="R18" s="2">
        <v>3082011</v>
      </c>
      <c r="S18" s="2">
        <v>2717598</v>
      </c>
      <c r="T18" s="2">
        <v>2901529</v>
      </c>
      <c r="V18" s="12"/>
      <c r="W18" s="13">
        <v>1793</v>
      </c>
      <c r="X18" s="14">
        <f t="shared" si="2"/>
        <v>0.99245875652009929</v>
      </c>
      <c r="Y18" s="14">
        <f t="shared" si="0"/>
        <v>0.99526836566088295</v>
      </c>
      <c r="Z18" s="14">
        <f t="shared" si="0"/>
        <v>0.99668304940746066</v>
      </c>
      <c r="AA18" s="14">
        <f t="shared" si="0"/>
        <v>0.99602585106268993</v>
      </c>
      <c r="AB18" s="14">
        <f t="shared" si="0"/>
        <v>0.99679266678119538</v>
      </c>
      <c r="AC18" s="14">
        <f t="shared" si="0"/>
        <v>0.99922941784784824</v>
      </c>
      <c r="AD18" s="14">
        <f t="shared" si="0"/>
        <v>0.99831977373914527</v>
      </c>
      <c r="AE18" s="14">
        <f t="shared" si="0"/>
        <v>0.99842772682800551</v>
      </c>
      <c r="AF18" s="2">
        <f t="shared" si="3"/>
        <v>0.9966507009809159</v>
      </c>
      <c r="AG18" s="2">
        <f t="shared" si="4"/>
        <v>7.6167452791210135E-4</v>
      </c>
      <c r="AH18" s="15"/>
      <c r="AI18" s="14">
        <f t="shared" si="5"/>
        <v>0.99442992685755194</v>
      </c>
      <c r="AJ18" s="14">
        <f t="shared" si="1"/>
        <v>0.99349947556815976</v>
      </c>
      <c r="AK18" s="14">
        <f t="shared" si="1"/>
        <v>0.99441260038465773</v>
      </c>
      <c r="AL18" s="14">
        <f t="shared" si="1"/>
        <v>0.98652238085253297</v>
      </c>
      <c r="AM18" s="14">
        <f t="shared" si="1"/>
        <v>0.99417973098632484</v>
      </c>
      <c r="AN18" s="14">
        <f t="shared" si="1"/>
        <v>0.99843626390500573</v>
      </c>
      <c r="AO18" s="14">
        <f t="shared" si="1"/>
        <v>0.99864072168528462</v>
      </c>
      <c r="AP18" s="14">
        <f t="shared" si="1"/>
        <v>0.99808159729985768</v>
      </c>
      <c r="AQ18" s="2">
        <f t="shared" si="6"/>
        <v>0.99477533719242195</v>
      </c>
      <c r="AR18" s="2">
        <f t="shared" si="7"/>
        <v>1.3991048276286706E-3</v>
      </c>
    </row>
    <row r="19" spans="1:44" x14ac:dyDescent="0.2">
      <c r="B19" s="12"/>
      <c r="C19" s="13">
        <v>1794</v>
      </c>
      <c r="D19" s="2">
        <v>2821678</v>
      </c>
      <c r="E19" s="2">
        <v>2633960</v>
      </c>
      <c r="F19" s="2">
        <v>2604890</v>
      </c>
      <c r="G19" s="2">
        <v>3622481</v>
      </c>
      <c r="H19" s="2">
        <v>3774980</v>
      </c>
      <c r="I19" s="2">
        <v>3085527</v>
      </c>
      <c r="J19" s="2">
        <v>3459543</v>
      </c>
      <c r="K19" s="2">
        <v>3145788</v>
      </c>
      <c r="L19" s="13">
        <v>1794</v>
      </c>
      <c r="M19" s="2">
        <v>2730918</v>
      </c>
      <c r="N19" s="2">
        <v>2612750</v>
      </c>
      <c r="O19" s="2">
        <v>2618105</v>
      </c>
      <c r="P19" s="2">
        <v>2881171</v>
      </c>
      <c r="Q19" s="2">
        <v>4343730</v>
      </c>
      <c r="R19" s="2">
        <v>3080773</v>
      </c>
      <c r="S19" s="2">
        <v>2716560</v>
      </c>
      <c r="T19" s="2">
        <v>2899921</v>
      </c>
      <c r="V19" s="12"/>
      <c r="W19" s="13">
        <v>1794</v>
      </c>
      <c r="X19" s="14">
        <f t="shared" si="2"/>
        <v>0.99091742664987092</v>
      </c>
      <c r="Y19" s="14">
        <f t="shared" si="0"/>
        <v>0.99433026837887351</v>
      </c>
      <c r="Z19" s="14">
        <f t="shared" si="0"/>
        <v>0.99599901198843444</v>
      </c>
      <c r="AA19" s="14">
        <f t="shared" si="0"/>
        <v>0.99524915427418137</v>
      </c>
      <c r="AB19" s="14">
        <f t="shared" si="0"/>
        <v>0.99618386986365537</v>
      </c>
      <c r="AC19" s="14">
        <f t="shared" si="0"/>
        <v>0.99901346058083762</v>
      </c>
      <c r="AD19" s="14">
        <f t="shared" si="0"/>
        <v>0.9979081543615933</v>
      </c>
      <c r="AE19" s="14">
        <f t="shared" si="0"/>
        <v>0.99798992679222009</v>
      </c>
      <c r="AF19" s="2">
        <f t="shared" si="3"/>
        <v>0.99594890911120848</v>
      </c>
      <c r="AG19" s="2">
        <f t="shared" si="4"/>
        <v>9.0513473839064944E-4</v>
      </c>
      <c r="AH19" s="15"/>
      <c r="AI19" s="14">
        <f t="shared" si="5"/>
        <v>0.9933659639540281</v>
      </c>
      <c r="AJ19" s="14">
        <f t="shared" si="1"/>
        <v>0.9921863073542736</v>
      </c>
      <c r="AK19" s="14">
        <f t="shared" si="1"/>
        <v>0.99316986013481989</v>
      </c>
      <c r="AL19" s="14">
        <f t="shared" si="1"/>
        <v>0.98391844718812727</v>
      </c>
      <c r="AM19" s="14">
        <f t="shared" si="1"/>
        <v>0.9931519925664446</v>
      </c>
      <c r="AN19" s="14">
        <f t="shared" si="1"/>
        <v>0.99803520625313025</v>
      </c>
      <c r="AO19" s="14">
        <f t="shared" si="1"/>
        <v>0.99825928592138236</v>
      </c>
      <c r="AP19" s="14">
        <f t="shared" si="1"/>
        <v>0.99752846989411459</v>
      </c>
      <c r="AQ19" s="2">
        <f t="shared" si="6"/>
        <v>0.99370194165829007</v>
      </c>
      <c r="AR19" s="2">
        <f t="shared" si="7"/>
        <v>1.6523859063758632E-3</v>
      </c>
    </row>
    <row r="20" spans="1:44" x14ac:dyDescent="0.2">
      <c r="B20" s="12"/>
      <c r="C20" s="13">
        <v>1795</v>
      </c>
      <c r="D20" s="2">
        <v>2820851</v>
      </c>
      <c r="E20" s="2">
        <v>2633095</v>
      </c>
      <c r="F20" s="2">
        <v>2604330</v>
      </c>
      <c r="G20" s="2">
        <v>3621553</v>
      </c>
      <c r="H20" s="2">
        <v>3774140</v>
      </c>
      <c r="I20" s="2">
        <v>3085211</v>
      </c>
      <c r="J20" s="2">
        <v>3459060</v>
      </c>
      <c r="K20" s="2">
        <v>3145355</v>
      </c>
      <c r="L20" s="13">
        <v>1795</v>
      </c>
      <c r="M20" s="2">
        <v>2730277</v>
      </c>
      <c r="N20" s="2">
        <v>2612087</v>
      </c>
      <c r="O20" s="2">
        <v>2617340</v>
      </c>
      <c r="P20" s="2">
        <v>2879754</v>
      </c>
      <c r="Q20" s="2">
        <v>4342512</v>
      </c>
      <c r="R20" s="2">
        <v>3080261</v>
      </c>
      <c r="S20" s="2">
        <v>2716042</v>
      </c>
      <c r="T20" s="2">
        <v>2899464</v>
      </c>
      <c r="V20" s="12"/>
      <c r="W20" s="13">
        <v>1795</v>
      </c>
      <c r="X20" s="14">
        <f t="shared" si="2"/>
        <v>0.99062700062966613</v>
      </c>
      <c r="Y20" s="14">
        <f t="shared" si="0"/>
        <v>0.99400372747386823</v>
      </c>
      <c r="Z20" s="14">
        <f t="shared" si="0"/>
        <v>0.99578489183491026</v>
      </c>
      <c r="AA20" s="14">
        <f t="shared" si="0"/>
        <v>0.99499419331919881</v>
      </c>
      <c r="AB20" s="14">
        <f t="shared" si="0"/>
        <v>0.99596220128509716</v>
      </c>
      <c r="AC20" s="14">
        <f t="shared" si="0"/>
        <v>0.99891114799256875</v>
      </c>
      <c r="AD20" s="14">
        <f t="shared" si="0"/>
        <v>0.99776883259610105</v>
      </c>
      <c r="AE20" s="14">
        <f t="shared" si="0"/>
        <v>0.99785255909983239</v>
      </c>
      <c r="AF20" s="2">
        <f t="shared" si="3"/>
        <v>0.9957380692789054</v>
      </c>
      <c r="AG20" s="2">
        <f t="shared" si="4"/>
        <v>9.296719713511348E-4</v>
      </c>
      <c r="AH20" s="15"/>
      <c r="AI20" s="14">
        <f t="shared" si="5"/>
        <v>0.99313280148525585</v>
      </c>
      <c r="AJ20" s="14">
        <f t="shared" si="1"/>
        <v>0.99193453450123537</v>
      </c>
      <c r="AK20" s="14">
        <f t="shared" si="1"/>
        <v>0.9928796598017533</v>
      </c>
      <c r="AL20" s="14">
        <f t="shared" si="1"/>
        <v>0.9834345424009191</v>
      </c>
      <c r="AM20" s="14">
        <f t="shared" si="1"/>
        <v>0.99287350860750934</v>
      </c>
      <c r="AN20" s="14">
        <f t="shared" si="1"/>
        <v>0.99786934072989897</v>
      </c>
      <c r="AO20" s="14">
        <f t="shared" si="1"/>
        <v>0.99806893551126541</v>
      </c>
      <c r="AP20" s="14">
        <f t="shared" si="1"/>
        <v>0.99737126888390037</v>
      </c>
      <c r="AQ20" s="2">
        <f t="shared" si="6"/>
        <v>0.99344557399021727</v>
      </c>
      <c r="AR20" s="2">
        <f t="shared" si="7"/>
        <v>1.6882239317525716E-3</v>
      </c>
    </row>
    <row r="21" spans="1:44" x14ac:dyDescent="0.2">
      <c r="B21" s="12"/>
      <c r="C21" s="13">
        <v>1796</v>
      </c>
      <c r="D21" s="2">
        <v>2818980</v>
      </c>
      <c r="E21" s="2">
        <v>2631701</v>
      </c>
      <c r="F21" s="2">
        <v>2603333</v>
      </c>
      <c r="G21" s="2">
        <v>3620044</v>
      </c>
      <c r="H21" s="2">
        <v>3772730</v>
      </c>
      <c r="I21" s="2">
        <v>3084912</v>
      </c>
      <c r="J21" s="2">
        <v>3458543</v>
      </c>
      <c r="K21" s="2">
        <v>3144843</v>
      </c>
      <c r="L21" s="13">
        <v>1796</v>
      </c>
      <c r="M21" s="2">
        <v>2728659</v>
      </c>
      <c r="N21" s="2">
        <v>2610525</v>
      </c>
      <c r="O21" s="2">
        <v>2615740</v>
      </c>
      <c r="P21" s="2">
        <v>2877085</v>
      </c>
      <c r="Q21" s="2">
        <v>4340336</v>
      </c>
      <c r="R21" s="2">
        <v>3079800</v>
      </c>
      <c r="S21" s="2">
        <v>2715565</v>
      </c>
      <c r="T21" s="2">
        <v>2898909</v>
      </c>
      <c r="V21" s="12"/>
      <c r="W21" s="13">
        <v>1796</v>
      </c>
      <c r="X21" s="14">
        <f t="shared" si="2"/>
        <v>0.9899699424872197</v>
      </c>
      <c r="Y21" s="14">
        <f t="shared" si="2"/>
        <v>0.99347748698649552</v>
      </c>
      <c r="Z21" s="14">
        <f t="shared" si="2"/>
        <v>0.9954036814901539</v>
      </c>
      <c r="AA21" s="14">
        <f t="shared" si="2"/>
        <v>0.99457960702494363</v>
      </c>
      <c r="AB21" s="14">
        <f t="shared" si="2"/>
        <v>0.99559011474251746</v>
      </c>
      <c r="AC21" s="14">
        <f t="shared" si="2"/>
        <v>0.99881433956252952</v>
      </c>
      <c r="AD21" s="14">
        <f t="shared" si="2"/>
        <v>0.99761970350136076</v>
      </c>
      <c r="AE21" s="14">
        <f t="shared" si="2"/>
        <v>0.9976901289416279</v>
      </c>
      <c r="AF21" s="2">
        <f t="shared" si="3"/>
        <v>0.99539312559210591</v>
      </c>
      <c r="AG21" s="2">
        <f t="shared" si="4"/>
        <v>9.9749591364207708E-4</v>
      </c>
      <c r="AH21" s="15"/>
      <c r="AI21" s="14">
        <f t="shared" si="5"/>
        <v>0.99254425721930661</v>
      </c>
      <c r="AJ21" s="14">
        <f t="shared" si="5"/>
        <v>0.99134136829241803</v>
      </c>
      <c r="AK21" s="14">
        <f t="shared" si="5"/>
        <v>0.99227270485677765</v>
      </c>
      <c r="AL21" s="14">
        <f t="shared" si="5"/>
        <v>0.98252308024350277</v>
      </c>
      <c r="AM21" s="14">
        <f t="shared" si="5"/>
        <v>0.99237598718333597</v>
      </c>
      <c r="AN21" s="14">
        <f t="shared" si="5"/>
        <v>0.99771999696777092</v>
      </c>
      <c r="AO21" s="14">
        <f t="shared" si="5"/>
        <v>0.99789365144635078</v>
      </c>
      <c r="AP21" s="14">
        <f t="shared" si="5"/>
        <v>0.99718035737258981</v>
      </c>
      <c r="AQ21" s="2">
        <f t="shared" si="6"/>
        <v>0.99298142544775647</v>
      </c>
      <c r="AR21" s="2">
        <f t="shared" si="7"/>
        <v>1.7795554317076117E-3</v>
      </c>
    </row>
    <row r="22" spans="1:44" x14ac:dyDescent="0.2">
      <c r="B22" s="12"/>
      <c r="C22" s="13">
        <v>1797</v>
      </c>
      <c r="D22" s="2">
        <v>2772878</v>
      </c>
      <c r="E22" s="2">
        <v>2606702</v>
      </c>
      <c r="F22" s="2">
        <v>2582227</v>
      </c>
      <c r="G22" s="2">
        <v>3591522</v>
      </c>
      <c r="H22" s="2">
        <v>3746187</v>
      </c>
      <c r="I22" s="2">
        <v>3077367</v>
      </c>
      <c r="J22" s="2">
        <v>3444665</v>
      </c>
      <c r="K22" s="2">
        <v>3130922</v>
      </c>
      <c r="L22" s="13">
        <v>1797</v>
      </c>
      <c r="M22" s="2">
        <v>2689776</v>
      </c>
      <c r="N22" s="2">
        <v>2564712</v>
      </c>
      <c r="O22" s="2">
        <v>2581318</v>
      </c>
      <c r="P22" s="2">
        <v>2807614</v>
      </c>
      <c r="Q22" s="2">
        <v>4300478</v>
      </c>
      <c r="R22" s="2">
        <v>3067845</v>
      </c>
      <c r="S22" s="2">
        <v>2704522</v>
      </c>
      <c r="T22" s="2">
        <v>2883523</v>
      </c>
      <c r="V22" s="12"/>
      <c r="W22" s="13">
        <v>1797</v>
      </c>
      <c r="X22" s="14">
        <f t="shared" si="2"/>
        <v>0.97377983319643158</v>
      </c>
      <c r="Y22" s="14">
        <f t="shared" si="2"/>
        <v>0.98404026607987449</v>
      </c>
      <c r="Z22" s="14">
        <f t="shared" si="2"/>
        <v>0.9873336458467955</v>
      </c>
      <c r="AA22" s="14">
        <f t="shared" si="2"/>
        <v>0.98674340405294503</v>
      </c>
      <c r="AB22" s="14">
        <f t="shared" si="2"/>
        <v>0.98858565155124467</v>
      </c>
      <c r="AC22" s="14">
        <f t="shared" si="2"/>
        <v>0.996371464630603</v>
      </c>
      <c r="AD22" s="14">
        <f t="shared" si="2"/>
        <v>0.99361658246305307</v>
      </c>
      <c r="AE22" s="14">
        <f t="shared" si="2"/>
        <v>0.99327374176904204</v>
      </c>
      <c r="AF22" s="2">
        <f t="shared" si="3"/>
        <v>0.98796807369874873</v>
      </c>
      <c r="AG22" s="2">
        <f t="shared" si="4"/>
        <v>2.4988936915491195E-3</v>
      </c>
      <c r="AH22" s="15"/>
      <c r="AI22" s="14">
        <f t="shared" si="5"/>
        <v>0.97840064368846291</v>
      </c>
      <c r="AJ22" s="14">
        <f t="shared" si="5"/>
        <v>0.97394397807183763</v>
      </c>
      <c r="AK22" s="14">
        <f t="shared" si="5"/>
        <v>0.97921482790930581</v>
      </c>
      <c r="AL22" s="14">
        <f t="shared" si="5"/>
        <v>0.95879876868941372</v>
      </c>
      <c r="AM22" s="14">
        <f t="shared" si="5"/>
        <v>0.98326283969955741</v>
      </c>
      <c r="AN22" s="14">
        <f t="shared" si="5"/>
        <v>0.99384710179154201</v>
      </c>
      <c r="AO22" s="14">
        <f t="shared" si="5"/>
        <v>0.99383565998125156</v>
      </c>
      <c r="AP22" s="14">
        <f t="shared" si="5"/>
        <v>0.99188780870047399</v>
      </c>
      <c r="AQ22" s="2">
        <f t="shared" si="6"/>
        <v>0.98164895356648063</v>
      </c>
      <c r="AR22" s="2">
        <f t="shared" si="7"/>
        <v>4.2315217993175039E-3</v>
      </c>
    </row>
    <row r="23" spans="1:44" x14ac:dyDescent="0.2">
      <c r="B23" s="12"/>
      <c r="C23" s="13">
        <v>1798</v>
      </c>
      <c r="D23" s="2">
        <v>2770289</v>
      </c>
      <c r="E23" s="2">
        <v>2604211</v>
      </c>
      <c r="F23" s="2">
        <v>2580442</v>
      </c>
      <c r="G23" s="2">
        <v>3588247</v>
      </c>
      <c r="H23" s="2">
        <v>3743881</v>
      </c>
      <c r="I23" s="2">
        <v>3076588</v>
      </c>
      <c r="J23" s="2">
        <v>3443542</v>
      </c>
      <c r="K23" s="2">
        <v>3129810</v>
      </c>
      <c r="L23" s="13">
        <v>1798</v>
      </c>
      <c r="M23" s="2">
        <v>2687456</v>
      </c>
      <c r="N23" s="2">
        <v>2562325</v>
      </c>
      <c r="O23" s="2">
        <v>2578655</v>
      </c>
      <c r="P23" s="2">
        <v>2804928</v>
      </c>
      <c r="Q23" s="2">
        <v>4296680</v>
      </c>
      <c r="R23" s="2">
        <v>3066746</v>
      </c>
      <c r="S23" s="2">
        <v>2703353</v>
      </c>
      <c r="T23" s="2">
        <v>2882288</v>
      </c>
      <c r="V23" s="12"/>
      <c r="W23" s="13">
        <v>1798</v>
      </c>
      <c r="X23" s="14">
        <f t="shared" si="2"/>
        <v>0.97287062767489563</v>
      </c>
      <c r="Y23" s="14">
        <f t="shared" si="2"/>
        <v>0.98309990377424661</v>
      </c>
      <c r="Z23" s="14">
        <f t="shared" si="2"/>
        <v>0.9866511378574373</v>
      </c>
      <c r="AA23" s="14">
        <f t="shared" si="2"/>
        <v>0.98584362266547942</v>
      </c>
      <c r="AB23" s="14">
        <f t="shared" si="2"/>
        <v>0.98797711852486947</v>
      </c>
      <c r="AC23" s="14">
        <f t="shared" si="2"/>
        <v>0.99611924467407942</v>
      </c>
      <c r="AD23" s="14">
        <f t="shared" si="2"/>
        <v>0.9932926521470119</v>
      </c>
      <c r="AE23" s="14">
        <f t="shared" si="2"/>
        <v>0.99292096376919181</v>
      </c>
      <c r="AF23" s="2">
        <f t="shared" si="3"/>
        <v>0.98734690888590149</v>
      </c>
      <c r="AG23" s="2">
        <f t="shared" si="4"/>
        <v>2.5846964696129935E-3</v>
      </c>
      <c r="AH23" s="15"/>
      <c r="AI23" s="14">
        <f t="shared" si="5"/>
        <v>0.97755674832566797</v>
      </c>
      <c r="AJ23" s="14">
        <f t="shared" si="5"/>
        <v>0.97303751985132114</v>
      </c>
      <c r="AK23" s="14">
        <f t="shared" si="5"/>
        <v>0.97820462727276181</v>
      </c>
      <c r="AL23" s="14">
        <f t="shared" si="5"/>
        <v>0.95788150104054892</v>
      </c>
      <c r="AM23" s="14">
        <f t="shared" si="5"/>
        <v>0.9823944636108578</v>
      </c>
      <c r="AN23" s="14">
        <f t="shared" si="5"/>
        <v>0.99349107403757497</v>
      </c>
      <c r="AO23" s="14">
        <f t="shared" si="5"/>
        <v>0.99340608540706876</v>
      </c>
      <c r="AP23" s="14">
        <f t="shared" si="5"/>
        <v>0.99146298758971985</v>
      </c>
      <c r="AQ23" s="2">
        <f t="shared" si="6"/>
        <v>0.98092937589194007</v>
      </c>
      <c r="AR23" s="2">
        <f t="shared" si="7"/>
        <v>4.3070805423835266E-3</v>
      </c>
    </row>
    <row r="24" spans="1:44" x14ac:dyDescent="0.2">
      <c r="B24" s="12"/>
      <c r="C24" s="13">
        <v>1799</v>
      </c>
      <c r="D24" s="2">
        <v>2768807</v>
      </c>
      <c r="E24" s="2">
        <v>2602669</v>
      </c>
      <c r="F24" s="2">
        <v>2579481</v>
      </c>
      <c r="G24" s="2">
        <v>3586708</v>
      </c>
      <c r="H24" s="2">
        <v>3742551</v>
      </c>
      <c r="I24" s="2">
        <v>3076045</v>
      </c>
      <c r="J24" s="2">
        <v>3442715</v>
      </c>
      <c r="K24" s="2">
        <v>3128749</v>
      </c>
      <c r="L24" s="13">
        <v>1799</v>
      </c>
      <c r="M24" s="2">
        <v>2685892</v>
      </c>
      <c r="N24" s="2">
        <v>2560882</v>
      </c>
      <c r="O24" s="2">
        <v>2576839</v>
      </c>
      <c r="P24" s="2">
        <v>2803332</v>
      </c>
      <c r="Q24" s="2">
        <v>4294152</v>
      </c>
      <c r="R24" s="2">
        <v>3065821</v>
      </c>
      <c r="S24" s="2">
        <v>2702193</v>
      </c>
      <c r="T24" s="2">
        <v>2881071</v>
      </c>
      <c r="V24" s="12"/>
      <c r="W24" s="13">
        <v>1799</v>
      </c>
      <c r="X24" s="14">
        <f t="shared" si="2"/>
        <v>0.97235017862780548</v>
      </c>
      <c r="Y24" s="14">
        <f t="shared" si="2"/>
        <v>0.98251779270428341</v>
      </c>
      <c r="Z24" s="14">
        <f t="shared" si="2"/>
        <v>0.98628369237969316</v>
      </c>
      <c r="AA24" s="14">
        <f t="shared" si="2"/>
        <v>0.98542079409897265</v>
      </c>
      <c r="AB24" s="14">
        <f t="shared" si="2"/>
        <v>0.9876261432754857</v>
      </c>
      <c r="AC24" s="14">
        <f t="shared" si="2"/>
        <v>0.99594343538474395</v>
      </c>
      <c r="AD24" s="14">
        <f t="shared" si="2"/>
        <v>0.99305410328559951</v>
      </c>
      <c r="AE24" s="14">
        <f t="shared" si="2"/>
        <v>0.99258436533588146</v>
      </c>
      <c r="AF24" s="2">
        <f t="shared" si="3"/>
        <v>0.98697256313655812</v>
      </c>
      <c r="AG24" s="2">
        <f t="shared" si="4"/>
        <v>2.6251626099013728E-3</v>
      </c>
      <c r="AH24" s="15"/>
      <c r="AI24" s="14">
        <f t="shared" si="5"/>
        <v>0.97698784645178371</v>
      </c>
      <c r="AJ24" s="14">
        <f t="shared" si="5"/>
        <v>0.9724895436417671</v>
      </c>
      <c r="AK24" s="14">
        <f t="shared" si="5"/>
        <v>0.97751573341021425</v>
      </c>
      <c r="AL24" s="14">
        <f t="shared" si="5"/>
        <v>0.95733646784338289</v>
      </c>
      <c r="AM24" s="14">
        <f t="shared" si="5"/>
        <v>0.98181646077983287</v>
      </c>
      <c r="AN24" s="14">
        <f t="shared" si="5"/>
        <v>0.99319141464501859</v>
      </c>
      <c r="AO24" s="14">
        <f t="shared" si="5"/>
        <v>0.99297981807939373</v>
      </c>
      <c r="AP24" s="14">
        <f t="shared" si="5"/>
        <v>0.99104435820365688</v>
      </c>
      <c r="AQ24" s="16">
        <f>AVERAGE(AI24:AP24)</f>
        <v>0.98042020538188113</v>
      </c>
      <c r="AR24" s="2">
        <f t="shared" si="7"/>
        <v>4.333509772510207E-3</v>
      </c>
    </row>
    <row r="25" spans="1:44" x14ac:dyDescent="0.2">
      <c r="B25" s="5" t="s">
        <v>33</v>
      </c>
      <c r="C25" s="13">
        <v>1800</v>
      </c>
      <c r="D25" s="2">
        <v>2756411</v>
      </c>
      <c r="E25" s="2">
        <v>2593365</v>
      </c>
      <c r="F25" s="2">
        <v>2571776</v>
      </c>
      <c r="G25" s="2">
        <v>3574740</v>
      </c>
      <c r="H25" s="2">
        <v>3730115</v>
      </c>
      <c r="I25" s="2">
        <v>3067644</v>
      </c>
      <c r="J25" s="2">
        <v>3429171</v>
      </c>
      <c r="K25" s="2">
        <v>3116542</v>
      </c>
      <c r="L25" s="13">
        <v>1800</v>
      </c>
      <c r="M25" s="2">
        <v>2675441</v>
      </c>
      <c r="N25" s="2">
        <v>2550099</v>
      </c>
      <c r="O25" s="2">
        <v>2565586</v>
      </c>
      <c r="P25" s="2">
        <v>2793180</v>
      </c>
      <c r="Q25" s="2">
        <v>4282156</v>
      </c>
      <c r="R25" s="2">
        <v>3053157</v>
      </c>
      <c r="S25" s="2">
        <v>2689925</v>
      </c>
      <c r="T25" s="2">
        <v>2867711</v>
      </c>
      <c r="V25" s="5" t="s">
        <v>33</v>
      </c>
      <c r="W25" s="13">
        <v>1800</v>
      </c>
      <c r="X25" s="14">
        <f t="shared" si="2"/>
        <v>0.96799694894647703</v>
      </c>
      <c r="Y25" s="14">
        <f t="shared" si="2"/>
        <v>0.97900549607981036</v>
      </c>
      <c r="Z25" s="14">
        <f t="shared" si="2"/>
        <v>0.98333762848165107</v>
      </c>
      <c r="AA25" s="14">
        <f t="shared" si="2"/>
        <v>0.98213267695540352</v>
      </c>
      <c r="AB25" s="14">
        <f t="shared" si="2"/>
        <v>0.98434439274816521</v>
      </c>
      <c r="AC25" s="14">
        <f t="shared" si="2"/>
        <v>0.99322340989725355</v>
      </c>
      <c r="AD25" s="14">
        <f t="shared" si="2"/>
        <v>0.98914732483460954</v>
      </c>
      <c r="AE25" s="14">
        <f t="shared" si="2"/>
        <v>0.98871173849759719</v>
      </c>
      <c r="AF25" s="2">
        <f>AVERAGE(X25:AE25)</f>
        <v>0.98348745205512089</v>
      </c>
      <c r="AG25" s="2">
        <f>STDEV(X25:AE25)/SQRT(COUNT(X25:AE25))</f>
        <v>2.7280030299709763E-3</v>
      </c>
      <c r="AH25" s="15"/>
      <c r="AI25" s="14">
        <f t="shared" si="5"/>
        <v>0.9731863160911931</v>
      </c>
      <c r="AJ25" s="14">
        <f t="shared" si="5"/>
        <v>0.96839472211188438</v>
      </c>
      <c r="AK25" s="14">
        <f t="shared" si="5"/>
        <v>0.9732469434128318</v>
      </c>
      <c r="AL25" s="14">
        <f t="shared" si="5"/>
        <v>0.95386956495013087</v>
      </c>
      <c r="AM25" s="14">
        <f t="shared" si="5"/>
        <v>0.97907369101678887</v>
      </c>
      <c r="AN25" s="14">
        <f t="shared" si="5"/>
        <v>0.98908883459384656</v>
      </c>
      <c r="AO25" s="14">
        <f t="shared" si="5"/>
        <v>0.98847167361739641</v>
      </c>
      <c r="AP25" s="14">
        <f t="shared" si="5"/>
        <v>0.98644872254400084</v>
      </c>
      <c r="AQ25" s="2">
        <f>AVERAGE(AI25:AP25)</f>
        <v>0.97647255854225901</v>
      </c>
      <c r="AR25" s="2">
        <f>STDEV(AI25:AP25)/SQRT(COUNT(AI25:AP25))</f>
        <v>4.2400927918333619E-3</v>
      </c>
    </row>
    <row r="27" spans="1:44" x14ac:dyDescent="0.2">
      <c r="C27" s="7" t="s">
        <v>34</v>
      </c>
      <c r="D27" s="2">
        <f>D7</f>
        <v>2847541</v>
      </c>
      <c r="E27" s="2">
        <f t="shared" ref="E27:H27" si="8">E7</f>
        <v>2648979</v>
      </c>
      <c r="F27" s="2">
        <f t="shared" si="8"/>
        <v>2615354</v>
      </c>
      <c r="G27" s="2">
        <f t="shared" si="8"/>
        <v>3639773</v>
      </c>
      <c r="H27" s="2">
        <f t="shared" si="8"/>
        <v>3789441</v>
      </c>
      <c r="I27" s="2">
        <f>I8</f>
        <v>3088574</v>
      </c>
      <c r="J27" s="2">
        <f t="shared" ref="J27:K27" si="9">J8</f>
        <v>3466795</v>
      </c>
      <c r="K27" s="2">
        <f t="shared" si="9"/>
        <v>3152124</v>
      </c>
      <c r="L27" s="7" t="s">
        <v>34</v>
      </c>
      <c r="M27" s="2">
        <f>M7</f>
        <v>2749156</v>
      </c>
      <c r="N27" s="2">
        <f t="shared" ref="N27:Q27" si="10">N7</f>
        <v>2633326</v>
      </c>
      <c r="O27" s="2">
        <f t="shared" si="10"/>
        <v>2636110</v>
      </c>
      <c r="P27" s="2">
        <f>P7</f>
        <v>2928262</v>
      </c>
      <c r="Q27" s="2">
        <f t="shared" si="10"/>
        <v>4373681</v>
      </c>
      <c r="R27" s="2">
        <f>R8</f>
        <v>3086838</v>
      </c>
      <c r="S27" s="2">
        <f>S8</f>
        <v>2721297</v>
      </c>
      <c r="T27" s="2">
        <f t="shared" ref="T27" si="11">T8</f>
        <v>2907106</v>
      </c>
    </row>
    <row r="29" spans="1:44" x14ac:dyDescent="0.2">
      <c r="X29" s="15"/>
      <c r="Y29" s="15"/>
      <c r="Z29" s="15"/>
      <c r="AA29" s="15"/>
      <c r="AB29" s="15"/>
      <c r="AC29" s="15"/>
      <c r="AD29" s="15"/>
      <c r="AE29" s="15"/>
    </row>
    <row r="30" spans="1:44" ht="24" x14ac:dyDescent="0.3">
      <c r="A30" s="1" t="s">
        <v>35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5"/>
      <c r="Y30" s="15"/>
      <c r="Z30" s="15"/>
      <c r="AA30" s="15"/>
      <c r="AB30" s="15"/>
      <c r="AC30" s="15"/>
      <c r="AD30" s="15"/>
      <c r="AE30" s="15"/>
      <c r="AI30" s="15"/>
      <c r="AJ30" s="15"/>
      <c r="AK30" s="15"/>
      <c r="AL30" s="15"/>
      <c r="AM30" s="15"/>
      <c r="AN30" s="15"/>
      <c r="AO30" s="15"/>
      <c r="AP30" s="15"/>
    </row>
    <row r="31" spans="1:44" x14ac:dyDescent="0.2">
      <c r="C31" s="4" t="s">
        <v>36</v>
      </c>
      <c r="D31" s="4"/>
      <c r="E31" s="4"/>
      <c r="F31" s="4"/>
      <c r="G31" s="4"/>
      <c r="H31" s="4"/>
      <c r="I31" s="4"/>
      <c r="J31" s="4"/>
      <c r="X31" s="15"/>
      <c r="Y31" s="15"/>
      <c r="Z31" s="15"/>
      <c r="AA31" s="15"/>
      <c r="AB31" s="15"/>
      <c r="AC31" s="15"/>
      <c r="AD31" s="15"/>
      <c r="AE31" s="15"/>
      <c r="AI31" s="15"/>
      <c r="AJ31" s="15"/>
      <c r="AK31" s="15"/>
      <c r="AL31" s="15"/>
      <c r="AM31" s="15"/>
      <c r="AN31" s="15"/>
      <c r="AO31" s="15"/>
      <c r="AP31" s="15"/>
    </row>
    <row r="32" spans="1:44" x14ac:dyDescent="0.2">
      <c r="C32" s="4" t="s">
        <v>29</v>
      </c>
      <c r="D32" s="4"/>
      <c r="E32" s="4"/>
      <c r="F32" s="4"/>
      <c r="G32" s="4"/>
      <c r="H32" s="4"/>
      <c r="I32" s="4"/>
      <c r="J32" s="4"/>
    </row>
    <row r="33" spans="2:12" x14ac:dyDescent="0.2">
      <c r="B33" s="5" t="s">
        <v>37</v>
      </c>
      <c r="C33" s="10">
        <v>1</v>
      </c>
      <c r="D33" s="10">
        <v>2</v>
      </c>
      <c r="E33" s="10">
        <v>3</v>
      </c>
      <c r="F33" s="10">
        <v>4</v>
      </c>
      <c r="G33" s="10">
        <v>5</v>
      </c>
      <c r="H33" s="10">
        <v>6</v>
      </c>
      <c r="I33" s="10">
        <v>7</v>
      </c>
      <c r="J33" s="10">
        <v>8</v>
      </c>
      <c r="K33" s="5" t="s">
        <v>13</v>
      </c>
      <c r="L33" s="5" t="s">
        <v>14</v>
      </c>
    </row>
    <row r="34" spans="2:12" x14ac:dyDescent="0.2">
      <c r="B34" s="7" t="s">
        <v>38</v>
      </c>
      <c r="C34" s="15">
        <v>6.6127199999999997E-4</v>
      </c>
      <c r="D34" s="15">
        <v>5.28128E-4</v>
      </c>
      <c r="E34" s="15">
        <v>3.8311999999999998E-4</v>
      </c>
      <c r="F34" s="15">
        <v>4.1156E-4</v>
      </c>
      <c r="G34" s="15">
        <v>3.6681000000000002E-4</v>
      </c>
      <c r="H34" s="15">
        <v>9.9074999999999996E-5</v>
      </c>
      <c r="I34" s="15">
        <v>1.5173000000000001E-4</v>
      </c>
      <c r="J34" s="15">
        <v>1.6624000000000001E-4</v>
      </c>
      <c r="K34" s="15">
        <f>AVERAGE(C34:J34)</f>
        <v>3.45991875E-4</v>
      </c>
      <c r="L34" s="2">
        <f>STDEV(C34:J34)/SQRT(COUNT(C34:J34))</f>
        <v>6.9398249265802662E-5</v>
      </c>
    </row>
    <row r="35" spans="2:12" x14ac:dyDescent="0.2">
      <c r="B35" s="7" t="s">
        <v>12</v>
      </c>
      <c r="C35" s="15">
        <v>1.6191514000000001E-2</v>
      </c>
      <c r="D35" s="15">
        <v>9.4425059999999998E-3</v>
      </c>
      <c r="E35" s="15">
        <v>8.0719499999999996E-3</v>
      </c>
      <c r="F35" s="15">
        <v>7.8428000000000005E-3</v>
      </c>
      <c r="G35" s="15">
        <v>7.0139599999999996E-3</v>
      </c>
      <c r="H35" s="15">
        <v>2.4519400000000001E-3</v>
      </c>
      <c r="I35" s="15">
        <v>4.0097600000000002E-3</v>
      </c>
      <c r="J35" s="15">
        <v>4.4236800000000001E-3</v>
      </c>
      <c r="K35" s="15">
        <f>AVERAGE(C35:J35)</f>
        <v>7.4310137499999998E-3</v>
      </c>
      <c r="L35" s="2">
        <f t="shared" ref="L35:L39" si="12">STDEV(C35:J35)/SQRT(COUNT(C35:J35))</f>
        <v>1.5064561989176755E-3</v>
      </c>
    </row>
    <row r="36" spans="2:12" x14ac:dyDescent="0.2">
      <c r="B36" s="7" t="s">
        <v>11</v>
      </c>
      <c r="C36" s="15">
        <v>9.0815199999999996E-4</v>
      </c>
      <c r="D36" s="15">
        <v>9.4074000000000002E-4</v>
      </c>
      <c r="E36" s="15">
        <v>6.8251E-4</v>
      </c>
      <c r="F36" s="15">
        <v>9.0006000000000005E-4</v>
      </c>
      <c r="G36" s="15">
        <v>6.0853000000000003E-4</v>
      </c>
      <c r="H36" s="15">
        <v>2.5221999999999999E-4</v>
      </c>
      <c r="I36" s="15">
        <v>3.2393E-4</v>
      </c>
      <c r="J36" s="15">
        <v>3.5278000000000002E-4</v>
      </c>
      <c r="K36" s="15">
        <f t="shared" ref="K36:K39" si="13">AVERAGE(C36:J36)</f>
        <v>6.2111525000000008E-4</v>
      </c>
      <c r="L36" s="2">
        <f t="shared" si="12"/>
        <v>1.0024029510769002E-4</v>
      </c>
    </row>
    <row r="37" spans="2:12" x14ac:dyDescent="0.2">
      <c r="B37" s="7" t="s">
        <v>10</v>
      </c>
      <c r="C37" s="15">
        <v>5.2220499999999998E-4</v>
      </c>
      <c r="D37" s="15">
        <v>5.8173399999999998E-4</v>
      </c>
      <c r="E37" s="15">
        <v>3.6821E-4</v>
      </c>
      <c r="F37" s="15">
        <v>4.2255E-4</v>
      </c>
      <c r="G37" s="15">
        <v>3.5097999999999998E-4</v>
      </c>
      <c r="H37" s="15">
        <v>1.7581000000000001E-4</v>
      </c>
      <c r="I37" s="15">
        <v>2.3884000000000001E-4</v>
      </c>
      <c r="J37" s="15">
        <v>3.366E-4</v>
      </c>
      <c r="K37" s="15">
        <f t="shared" si="13"/>
        <v>3.7461612500000002E-4</v>
      </c>
      <c r="L37" s="2">
        <f t="shared" si="12"/>
        <v>4.7618631670371226E-5</v>
      </c>
    </row>
    <row r="38" spans="2:12" x14ac:dyDescent="0.2">
      <c r="B38" s="7" t="s">
        <v>9</v>
      </c>
      <c r="C38" s="15">
        <v>4.1390100000000003E-3</v>
      </c>
      <c r="D38" s="15">
        <v>3.4481210000000002E-3</v>
      </c>
      <c r="E38" s="15">
        <v>2.8608000000000001E-3</v>
      </c>
      <c r="F38" s="15">
        <v>3.2309700000000001E-3</v>
      </c>
      <c r="G38" s="15">
        <v>3.26275E-3</v>
      </c>
      <c r="H38" s="15">
        <v>2.7145200000000002E-3</v>
      </c>
      <c r="I38" s="15">
        <v>3.89639E-3</v>
      </c>
      <c r="J38" s="15">
        <v>3.8653300000000002E-3</v>
      </c>
      <c r="K38" s="15">
        <f t="shared" si="13"/>
        <v>3.4272363750000004E-3</v>
      </c>
      <c r="L38" s="2">
        <f t="shared" si="12"/>
        <v>1.7995436249603649E-4</v>
      </c>
    </row>
    <row r="39" spans="2:12" x14ac:dyDescent="0.2">
      <c r="B39" s="7" t="s">
        <v>39</v>
      </c>
      <c r="C39" s="15">
        <v>2.2422153E-2</v>
      </c>
      <c r="D39" s="15">
        <v>1.4941228000000001E-2</v>
      </c>
      <c r="E39" s="15">
        <v>1.236659E-2</v>
      </c>
      <c r="F39" s="15">
        <v>1.280794E-2</v>
      </c>
      <c r="G39" s="15">
        <v>1.160303E-2</v>
      </c>
      <c r="H39" s="15">
        <v>5.6935700000000002E-3</v>
      </c>
      <c r="I39" s="15">
        <v>8.6206400000000006E-3</v>
      </c>
      <c r="J39" s="15">
        <v>9.1446300000000008E-3</v>
      </c>
      <c r="K39" s="15">
        <f t="shared" si="13"/>
        <v>1.2199972625E-2</v>
      </c>
      <c r="L39" s="2">
        <f t="shared" si="12"/>
        <v>1.7790506825541518E-3</v>
      </c>
    </row>
    <row r="42" spans="2:12" x14ac:dyDescent="0.2">
      <c r="C42" s="4" t="s">
        <v>36</v>
      </c>
      <c r="D42" s="4"/>
      <c r="E42" s="4"/>
      <c r="F42" s="4"/>
      <c r="G42" s="4"/>
      <c r="H42" s="4"/>
      <c r="I42" s="4"/>
      <c r="J42" s="4"/>
    </row>
    <row r="43" spans="2:12" x14ac:dyDescent="0.2">
      <c r="C43" s="4" t="s">
        <v>30</v>
      </c>
      <c r="D43" s="4"/>
      <c r="E43" s="4"/>
      <c r="F43" s="4"/>
      <c r="G43" s="4"/>
      <c r="H43" s="4"/>
      <c r="I43" s="4"/>
      <c r="J43" s="4"/>
    </row>
    <row r="44" spans="2:12" x14ac:dyDescent="0.2">
      <c r="B44" s="5" t="s">
        <v>37</v>
      </c>
      <c r="C44" s="10">
        <v>1</v>
      </c>
      <c r="D44" s="10">
        <v>2</v>
      </c>
      <c r="E44" s="10">
        <v>3</v>
      </c>
      <c r="F44" s="10">
        <v>4</v>
      </c>
      <c r="G44" s="10">
        <v>5</v>
      </c>
      <c r="H44" s="10">
        <v>6</v>
      </c>
      <c r="I44" s="10">
        <v>7</v>
      </c>
      <c r="J44" s="10">
        <v>8</v>
      </c>
      <c r="K44" s="5" t="s">
        <v>13</v>
      </c>
      <c r="L44" s="5" t="s">
        <v>14</v>
      </c>
    </row>
    <row r="45" spans="2:12" x14ac:dyDescent="0.2">
      <c r="B45" s="7" t="s">
        <v>38</v>
      </c>
      <c r="C45" s="15">
        <v>5.8562999999999996E-4</v>
      </c>
      <c r="D45" s="15">
        <v>5.9469000000000004E-4</v>
      </c>
      <c r="E45" s="15">
        <v>6.0316000000000005E-4</v>
      </c>
      <c r="F45" s="15">
        <v>9.0907E-4</v>
      </c>
      <c r="G45" s="15">
        <v>5.0027000000000003E-4</v>
      </c>
      <c r="H45" s="15">
        <v>1.4998999999999999E-4</v>
      </c>
      <c r="I45" s="15">
        <v>1.7564999999999999E-4</v>
      </c>
      <c r="J45" s="15">
        <v>1.9057000000000001E-4</v>
      </c>
      <c r="K45" s="15">
        <f>AVERAGE(C45:J45)</f>
        <v>4.6362875000000004E-4</v>
      </c>
      <c r="L45" s="2">
        <f>STDEV(C45:J45)/SQRT(COUNT(C45:J45))</f>
        <v>9.516460563596221E-5</v>
      </c>
    </row>
    <row r="46" spans="2:12" x14ac:dyDescent="0.2">
      <c r="B46" s="7" t="s">
        <v>12</v>
      </c>
      <c r="C46" s="15">
        <v>1.4149800000000001E-2</v>
      </c>
      <c r="D46" s="15">
        <v>1.7401570000000002E-2</v>
      </c>
      <c r="E46" s="15">
        <v>1.3065459999999999E-2</v>
      </c>
      <c r="F46" s="15">
        <v>2.3729779999999999E-2</v>
      </c>
      <c r="G46" s="15">
        <v>9.1225200000000003E-3</v>
      </c>
      <c r="H46" s="15">
        <v>3.8852100000000001E-3</v>
      </c>
      <c r="I46" s="15">
        <v>4.06865E-3</v>
      </c>
      <c r="J46" s="15">
        <v>5.3028700000000003E-3</v>
      </c>
      <c r="K46" s="15">
        <f t="shared" ref="K46:K50" si="14">AVERAGE(C46:J46)</f>
        <v>1.1340732500000001E-2</v>
      </c>
      <c r="L46" s="2">
        <f t="shared" ref="L46:L50" si="15">STDEV(C46:J46)/SQRT(COUNT(C46:J46))</f>
        <v>2.5033265162377654E-3</v>
      </c>
    </row>
    <row r="47" spans="2:12" x14ac:dyDescent="0.2">
      <c r="B47" s="7" t="s">
        <v>11</v>
      </c>
      <c r="C47" s="15">
        <v>8.4570999999999995E-4</v>
      </c>
      <c r="D47" s="15">
        <v>9.0722000000000003E-4</v>
      </c>
      <c r="E47" s="15">
        <v>1.0105800000000001E-3</v>
      </c>
      <c r="F47" s="15">
        <v>9.1794999999999995E-4</v>
      </c>
      <c r="G47" s="15">
        <v>8.6815000000000004E-4</v>
      </c>
      <c r="H47" s="15">
        <v>3.5635000000000002E-4</v>
      </c>
      <c r="I47" s="15">
        <v>4.2994000000000002E-4</v>
      </c>
      <c r="J47" s="15">
        <v>4.2482000000000002E-4</v>
      </c>
      <c r="K47" s="15">
        <f t="shared" si="14"/>
        <v>7.2009000000000005E-4</v>
      </c>
      <c r="L47" s="2">
        <f>STDEV(C47:J47)/SQRT(COUNT(C47:J47))</f>
        <v>9.4484596968425036E-5</v>
      </c>
    </row>
    <row r="48" spans="2:12" x14ac:dyDescent="0.2">
      <c r="B48" s="7" t="s">
        <v>10</v>
      </c>
      <c r="C48" s="15">
        <v>5.6926999999999998E-4</v>
      </c>
      <c r="D48" s="15">
        <v>5.4759999999999997E-4</v>
      </c>
      <c r="E48" s="15">
        <v>6.8964999999999999E-4</v>
      </c>
      <c r="F48" s="15">
        <v>5.4640000000000005E-4</v>
      </c>
      <c r="G48" s="15">
        <v>5.7823E-4</v>
      </c>
      <c r="H48" s="15">
        <v>2.9965999999999999E-4</v>
      </c>
      <c r="I48" s="15">
        <v>4.2627000000000002E-4</v>
      </c>
      <c r="J48" s="15">
        <v>4.1863000000000002E-4</v>
      </c>
      <c r="K48" s="15">
        <f t="shared" si="14"/>
        <v>5.0946374999999997E-4</v>
      </c>
      <c r="L48" s="2">
        <f t="shared" si="15"/>
        <v>4.2841258732404037E-5</v>
      </c>
    </row>
    <row r="49" spans="2:38" x14ac:dyDescent="0.2">
      <c r="B49" s="7" t="s">
        <v>9</v>
      </c>
      <c r="C49" s="15">
        <v>3.58692E-3</v>
      </c>
      <c r="D49" s="15">
        <v>3.9053299999999998E-3</v>
      </c>
      <c r="E49" s="15">
        <v>4.14854E-3</v>
      </c>
      <c r="F49" s="15">
        <v>3.3316700000000001E-3</v>
      </c>
      <c r="G49" s="15">
        <v>2.7093899999999999E-3</v>
      </c>
      <c r="H49" s="15">
        <v>4.0986900000000003E-3</v>
      </c>
      <c r="I49" s="15">
        <v>4.4993300000000002E-3</v>
      </c>
      <c r="J49" s="15">
        <v>4.5901300000000004E-3</v>
      </c>
      <c r="K49" s="15">
        <f t="shared" si="14"/>
        <v>3.8587500000000002E-3</v>
      </c>
      <c r="L49" s="2">
        <f t="shared" si="15"/>
        <v>2.22072698432936E-4</v>
      </c>
    </row>
    <row r="50" spans="2:38" x14ac:dyDescent="0.2">
      <c r="B50" s="7" t="s">
        <v>39</v>
      </c>
      <c r="C50" s="15">
        <v>1.9737330000000001E-2</v>
      </c>
      <c r="D50" s="15">
        <v>2.3356390000000001E-2</v>
      </c>
      <c r="E50" s="15">
        <v>1.9517389999999999E-2</v>
      </c>
      <c r="F50" s="15">
        <v>2.9434869999999998E-2</v>
      </c>
      <c r="G50" s="15">
        <v>1.3778550000000001E-2</v>
      </c>
      <c r="H50" s="15">
        <v>8.7898999999999998E-3</v>
      </c>
      <c r="I50" s="15">
        <v>9.5998300000000002E-3</v>
      </c>
      <c r="J50" s="15">
        <v>1.0927020000000001E-2</v>
      </c>
      <c r="K50" s="15">
        <f t="shared" si="14"/>
        <v>1.689266E-2</v>
      </c>
      <c r="L50" s="2">
        <f t="shared" si="15"/>
        <v>2.5987456552117858E-3</v>
      </c>
    </row>
    <row r="55" spans="2:38" x14ac:dyDescent="0.2">
      <c r="AK55" s="15"/>
      <c r="AL55" s="15"/>
    </row>
    <row r="56" spans="2:38" x14ac:dyDescent="0.2">
      <c r="AK56" s="15"/>
      <c r="AL56" s="15"/>
    </row>
    <row r="57" spans="2:38" x14ac:dyDescent="0.2">
      <c r="AK57" s="15"/>
      <c r="AL57" s="15"/>
    </row>
    <row r="58" spans="2:38" x14ac:dyDescent="0.2">
      <c r="AK58" s="15"/>
      <c r="AL58" s="15"/>
    </row>
    <row r="59" spans="2:38" x14ac:dyDescent="0.2">
      <c r="AK59" s="15"/>
      <c r="AL59" s="15"/>
    </row>
    <row r="60" spans="2:38" x14ac:dyDescent="0.2">
      <c r="AK60" s="15"/>
      <c r="AL60" s="15"/>
    </row>
  </sheetData>
  <mergeCells count="14">
    <mergeCell ref="B5:B24"/>
    <mergeCell ref="V5:V24"/>
    <mergeCell ref="C31:J31"/>
    <mergeCell ref="C32:J32"/>
    <mergeCell ref="C42:J42"/>
    <mergeCell ref="C43:J43"/>
    <mergeCell ref="D2:K2"/>
    <mergeCell ref="M2:T2"/>
    <mergeCell ref="X2:AE2"/>
    <mergeCell ref="AI2:AP2"/>
    <mergeCell ref="D3:K3"/>
    <mergeCell ref="M3:T3"/>
    <mergeCell ref="X3:AE3"/>
    <mergeCell ref="AI3:A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85CD-AF93-184A-B19D-8647972E49F3}">
  <dimension ref="A1:R13"/>
  <sheetViews>
    <sheetView workbookViewId="0">
      <selection sqref="A1:XFD1048576"/>
    </sheetView>
  </sheetViews>
  <sheetFormatPr baseColWidth="10" defaultRowHeight="16" x14ac:dyDescent="0.2"/>
  <cols>
    <col min="1" max="1" width="13" bestFit="1" customWidth="1"/>
    <col min="2" max="2" width="16.33203125" style="2" bestFit="1" customWidth="1"/>
    <col min="3" max="3" width="17.5" style="2" bestFit="1" customWidth="1"/>
    <col min="4" max="8" width="10.83203125" style="2"/>
    <col min="9" max="9" width="12" style="2" bestFit="1" customWidth="1"/>
    <col min="10" max="10" width="11" style="2" bestFit="1" customWidth="1"/>
    <col min="11" max="11" width="10.83203125" style="2"/>
    <col min="12" max="12" width="16.33203125" style="2" bestFit="1" customWidth="1"/>
    <col min="13" max="13" width="10.83203125" style="2"/>
    <col min="14" max="14" width="29.5" style="2" bestFit="1" customWidth="1"/>
    <col min="15" max="15" width="10.83203125" style="2"/>
    <col min="16" max="16" width="29.5" style="2" bestFit="1" customWidth="1"/>
    <col min="17" max="17" width="10.83203125" style="2"/>
    <col min="18" max="18" width="29.5" style="2" bestFit="1" customWidth="1"/>
  </cols>
  <sheetData>
    <row r="1" spans="1:18" ht="24" x14ac:dyDescent="0.3">
      <c r="A1" s="1" t="s">
        <v>15</v>
      </c>
    </row>
    <row r="2" spans="1:18" x14ac:dyDescent="0.2">
      <c r="M2" s="4" t="s">
        <v>16</v>
      </c>
      <c r="N2" s="4"/>
      <c r="O2" s="4" t="s">
        <v>17</v>
      </c>
      <c r="P2" s="4"/>
      <c r="Q2" s="4" t="s">
        <v>18</v>
      </c>
      <c r="R2" s="4"/>
    </row>
    <row r="3" spans="1:18" x14ac:dyDescent="0.2">
      <c r="B3" s="5" t="s">
        <v>19</v>
      </c>
      <c r="C3" s="5" t="s">
        <v>6</v>
      </c>
      <c r="D3" s="5" t="s">
        <v>20</v>
      </c>
      <c r="E3" s="5" t="s">
        <v>21</v>
      </c>
      <c r="F3" s="5" t="s">
        <v>22</v>
      </c>
      <c r="G3" s="5" t="s">
        <v>4</v>
      </c>
      <c r="H3" s="5"/>
      <c r="I3" s="5" t="s">
        <v>16</v>
      </c>
      <c r="J3" s="5" t="s">
        <v>17</v>
      </c>
      <c r="K3" s="5" t="s">
        <v>18</v>
      </c>
      <c r="L3" s="5" t="s">
        <v>19</v>
      </c>
      <c r="M3" s="5" t="s">
        <v>13</v>
      </c>
      <c r="N3" s="7" t="s">
        <v>23</v>
      </c>
      <c r="O3" s="5" t="s">
        <v>13</v>
      </c>
      <c r="P3" s="7" t="s">
        <v>23</v>
      </c>
      <c r="Q3" s="5" t="s">
        <v>13</v>
      </c>
      <c r="R3" s="7" t="s">
        <v>14</v>
      </c>
    </row>
    <row r="4" spans="1:18" x14ac:dyDescent="0.2">
      <c r="B4" s="8" t="s">
        <v>24</v>
      </c>
      <c r="C4" s="5">
        <v>1</v>
      </c>
      <c r="D4" s="2">
        <v>5741.4889999999996</v>
      </c>
      <c r="E4" s="2">
        <v>8870.2669999999998</v>
      </c>
      <c r="F4" s="2">
        <v>6893.9530000000004</v>
      </c>
      <c r="G4" s="2">
        <v>2075.79</v>
      </c>
      <c r="I4" s="2">
        <f>G4/D4</f>
        <v>0.36154210170915596</v>
      </c>
      <c r="J4" s="2">
        <f>G4/E4</f>
        <v>0.23401663106646056</v>
      </c>
      <c r="K4" s="2">
        <f>G4/F4</f>
        <v>0.30110301013076241</v>
      </c>
      <c r="L4" s="5" t="s">
        <v>24</v>
      </c>
      <c r="M4" s="2">
        <f>AVERAGE(I4:I8)</f>
        <v>0.32592173830478444</v>
      </c>
      <c r="N4" s="2">
        <f>STDEV(I4:I8)/SQRT(COUNT(I4:I8))</f>
        <v>4.2940774247261046E-2</v>
      </c>
      <c r="O4" s="2">
        <f>AVERAGE(J4:J8)</f>
        <v>0.44995404878127199</v>
      </c>
      <c r="P4" s="2">
        <f>STDEV(J4:J8)/SQRT(COUNT(J4:J8))</f>
        <v>8.724925037097106E-2</v>
      </c>
      <c r="Q4" s="2">
        <f>AVERAGE(K4:K8)</f>
        <v>0.3604218728212229</v>
      </c>
      <c r="R4" s="2">
        <f>STDEV(K4:K8)/SQRT(COUNT(K4:K8))</f>
        <v>8.1560619363468548E-2</v>
      </c>
    </row>
    <row r="5" spans="1:18" x14ac:dyDescent="0.2">
      <c r="B5" s="8"/>
      <c r="C5" s="5">
        <v>2</v>
      </c>
      <c r="D5" s="2">
        <v>5391.1459999999997</v>
      </c>
      <c r="E5" s="2">
        <v>7939.4390000000003</v>
      </c>
      <c r="F5" s="2">
        <v>7656.1750000000002</v>
      </c>
      <c r="G5" s="2">
        <v>1920.569</v>
      </c>
      <c r="I5" s="2">
        <f t="shared" ref="I5:I13" si="0">G5/D5</f>
        <v>0.3562450358421011</v>
      </c>
      <c r="J5" s="2">
        <f t="shared" ref="J5:J13" si="1">G5/E5</f>
        <v>0.24190235607326915</v>
      </c>
      <c r="K5" s="2">
        <f t="shared" ref="K5:K13" si="2">G5/F5</f>
        <v>0.25085228589994352</v>
      </c>
    </row>
    <row r="6" spans="1:18" x14ac:dyDescent="0.2">
      <c r="B6" s="8"/>
      <c r="C6" s="5">
        <v>3</v>
      </c>
      <c r="D6" s="2">
        <v>16352.744000000001</v>
      </c>
      <c r="E6" s="2">
        <v>6125.4179999999997</v>
      </c>
      <c r="F6" s="2">
        <v>5065.933</v>
      </c>
      <c r="G6" s="2">
        <v>3406.953</v>
      </c>
      <c r="I6" s="2">
        <f t="shared" si="0"/>
        <v>0.20834136460523078</v>
      </c>
      <c r="J6" s="2">
        <f t="shared" si="1"/>
        <v>0.55619926672759312</v>
      </c>
      <c r="K6" s="2">
        <f t="shared" si="2"/>
        <v>0.67252231721185418</v>
      </c>
    </row>
    <row r="7" spans="1:18" x14ac:dyDescent="0.2">
      <c r="B7" s="8"/>
      <c r="C7" s="5">
        <v>4</v>
      </c>
      <c r="D7" s="2">
        <v>4843.6099999999997</v>
      </c>
      <c r="E7" s="2">
        <v>3488.1750000000002</v>
      </c>
      <c r="F7" s="2">
        <v>6078.64</v>
      </c>
      <c r="G7" s="2">
        <v>2182.3470000000002</v>
      </c>
      <c r="I7" s="2">
        <f t="shared" si="0"/>
        <v>0.45056208076207627</v>
      </c>
      <c r="J7" s="2">
        <f t="shared" si="1"/>
        <v>0.62564148874411407</v>
      </c>
      <c r="K7" s="2">
        <f t="shared" si="2"/>
        <v>0.35901895818801577</v>
      </c>
    </row>
    <row r="8" spans="1:18" x14ac:dyDescent="0.2">
      <c r="B8" s="8"/>
      <c r="C8" s="5">
        <v>5</v>
      </c>
      <c r="D8" s="2">
        <v>6465.8320000000003</v>
      </c>
      <c r="E8" s="2">
        <v>2762.326</v>
      </c>
      <c r="F8" s="2">
        <v>7480.4679999999998</v>
      </c>
      <c r="G8" s="2">
        <v>1635.326</v>
      </c>
      <c r="I8" s="2">
        <f t="shared" si="0"/>
        <v>0.25291810860535813</v>
      </c>
      <c r="J8" s="2">
        <f t="shared" si="1"/>
        <v>0.59201050129492316</v>
      </c>
      <c r="K8" s="2">
        <f t="shared" si="2"/>
        <v>0.21861279267553849</v>
      </c>
    </row>
    <row r="9" spans="1:18" x14ac:dyDescent="0.2">
      <c r="B9" s="8" t="s">
        <v>25</v>
      </c>
      <c r="C9" s="5">
        <v>1</v>
      </c>
      <c r="D9" s="2">
        <v>3372.4679999999998</v>
      </c>
      <c r="E9" s="2">
        <v>1450.4970000000001</v>
      </c>
      <c r="F9" s="2">
        <v>3844.3760000000002</v>
      </c>
      <c r="G9" s="2">
        <v>1781.912</v>
      </c>
      <c r="I9" s="2">
        <f t="shared" si="0"/>
        <v>0.52837032108236459</v>
      </c>
      <c r="J9" s="2">
        <f t="shared" si="1"/>
        <v>1.2284837541890814</v>
      </c>
      <c r="K9" s="2">
        <f t="shared" si="2"/>
        <v>0.46351137349728538</v>
      </c>
      <c r="L9" s="5" t="s">
        <v>25</v>
      </c>
      <c r="M9" s="2">
        <f>AVERAGE(I9:I13)</f>
        <v>1.0036858984334374</v>
      </c>
      <c r="N9" s="2">
        <f>STDEV(I9:I13)/SQRT(COUNT(I9:I13))</f>
        <v>0.24398343415749801</v>
      </c>
      <c r="O9" s="2">
        <f>AVERAGE(J9:J13)</f>
        <v>2.180254456674156</v>
      </c>
      <c r="P9" s="2">
        <f>STDEV(J9:J13)/SQRT(COUNT(J9:J13))</f>
        <v>0.43054931911868144</v>
      </c>
      <c r="Q9" s="2">
        <f>AVERAGE(K9:K13)</f>
        <v>0.7945556177332701</v>
      </c>
      <c r="R9" s="2">
        <f>STDEV(K9:K13)/SQRT(COUNT(K9:K13))</f>
        <v>0.16462588464504027</v>
      </c>
    </row>
    <row r="10" spans="1:18" x14ac:dyDescent="0.2">
      <c r="B10" s="8"/>
      <c r="C10" s="5">
        <v>2</v>
      </c>
      <c r="D10" s="2">
        <v>4075.8110000000001</v>
      </c>
      <c r="E10" s="2">
        <v>2164.9830000000002</v>
      </c>
      <c r="F10" s="2">
        <v>3673.6689999999999</v>
      </c>
      <c r="G10" s="2">
        <v>3356.4679999999998</v>
      </c>
      <c r="I10" s="2">
        <f t="shared" si="0"/>
        <v>0.82350923533991138</v>
      </c>
      <c r="J10" s="2">
        <f t="shared" si="1"/>
        <v>1.5503438133232452</v>
      </c>
      <c r="K10" s="2">
        <f t="shared" si="2"/>
        <v>0.91365553075140959</v>
      </c>
    </row>
    <row r="11" spans="1:18" x14ac:dyDescent="0.2">
      <c r="B11" s="8"/>
      <c r="C11" s="5">
        <v>3</v>
      </c>
      <c r="D11" s="2">
        <v>4950.7110000000002</v>
      </c>
      <c r="E11" s="2">
        <v>4290.2759999999998</v>
      </c>
      <c r="F11" s="2">
        <v>9238.1749999999993</v>
      </c>
      <c r="G11" s="2">
        <v>8104.317</v>
      </c>
      <c r="I11" s="2">
        <f t="shared" si="0"/>
        <v>1.6370006247587467</v>
      </c>
      <c r="J11" s="2">
        <f t="shared" si="1"/>
        <v>1.8889966519636499</v>
      </c>
      <c r="K11" s="2">
        <f t="shared" si="2"/>
        <v>0.87726385352085245</v>
      </c>
    </row>
    <row r="12" spans="1:18" x14ac:dyDescent="0.2">
      <c r="B12" s="8"/>
      <c r="C12" s="5">
        <v>4</v>
      </c>
      <c r="D12" s="2">
        <v>7225.3879999999999</v>
      </c>
      <c r="E12" s="2">
        <v>1396.548</v>
      </c>
      <c r="F12" s="2">
        <v>8798.8320000000003</v>
      </c>
      <c r="G12" s="2">
        <v>3609.7109999999998</v>
      </c>
      <c r="I12" s="2">
        <f t="shared" si="0"/>
        <v>0.49958715019871597</v>
      </c>
      <c r="J12" s="2">
        <f t="shared" si="1"/>
        <v>2.5847382259686023</v>
      </c>
      <c r="K12" s="2">
        <f t="shared" si="2"/>
        <v>0.41024888303356621</v>
      </c>
    </row>
    <row r="13" spans="1:18" x14ac:dyDescent="0.2">
      <c r="B13" s="8"/>
      <c r="C13" s="5">
        <v>5</v>
      </c>
      <c r="D13" s="2">
        <v>4399.933</v>
      </c>
      <c r="E13" s="2">
        <v>1844.962</v>
      </c>
      <c r="F13" s="2">
        <v>5146.1959999999999</v>
      </c>
      <c r="G13" s="2">
        <v>6731.7309999999998</v>
      </c>
      <c r="I13" s="2">
        <f t="shared" si="0"/>
        <v>1.5299621607874483</v>
      </c>
      <c r="J13" s="2">
        <f t="shared" si="1"/>
        <v>3.6487098379262011</v>
      </c>
      <c r="K13" s="2">
        <f t="shared" si="2"/>
        <v>1.3080984478632371</v>
      </c>
    </row>
  </sheetData>
  <mergeCells count="5">
    <mergeCell ref="M2:N2"/>
    <mergeCell ref="O2:P2"/>
    <mergeCell ref="Q2:R2"/>
    <mergeCell ref="B4:B8"/>
    <mergeCell ref="B9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51DB-3FC2-F24F-B60F-F2EC99C84A7A}">
  <dimension ref="A1:P35"/>
  <sheetViews>
    <sheetView tabSelected="1" workbookViewId="0">
      <selection activeCell="B22" sqref="B22"/>
    </sheetView>
  </sheetViews>
  <sheetFormatPr baseColWidth="10" defaultRowHeight="16" x14ac:dyDescent="0.2"/>
  <cols>
    <col min="1" max="1" width="13" bestFit="1" customWidth="1"/>
    <col min="2" max="2" width="30.33203125" style="2" bestFit="1" customWidth="1"/>
    <col min="3" max="16" width="10.83203125" style="2"/>
  </cols>
  <sheetData>
    <row r="1" spans="1:14" ht="24" x14ac:dyDescent="0.3">
      <c r="A1" s="1" t="s">
        <v>0</v>
      </c>
    </row>
    <row r="2" spans="1:14" x14ac:dyDescent="0.2">
      <c r="A2" s="3" t="s">
        <v>1</v>
      </c>
    </row>
    <row r="3" spans="1:14" x14ac:dyDescent="0.2">
      <c r="A3" s="3"/>
    </row>
    <row r="4" spans="1:14" x14ac:dyDescent="0.2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C5" s="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C6" s="4" t="s">
        <v>4</v>
      </c>
      <c r="D6" s="4"/>
      <c r="E6" s="4"/>
      <c r="F6" s="4"/>
      <c r="G6" s="4"/>
      <c r="H6" s="4"/>
      <c r="I6" s="4" t="s">
        <v>5</v>
      </c>
      <c r="J6" s="4"/>
      <c r="K6" s="4"/>
      <c r="L6" s="4"/>
      <c r="M6" s="4"/>
      <c r="N6" s="4"/>
    </row>
    <row r="7" spans="1:14" x14ac:dyDescent="0.2"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</row>
    <row r="8" spans="1:14" x14ac:dyDescent="0.2">
      <c r="B8" s="5">
        <v>1</v>
      </c>
      <c r="C8" s="2">
        <v>360.4</v>
      </c>
      <c r="D8" s="2">
        <v>879</v>
      </c>
      <c r="E8" s="2">
        <v>357.1</v>
      </c>
      <c r="F8" s="2">
        <v>715.35</v>
      </c>
      <c r="G8" s="2">
        <v>614.75</v>
      </c>
      <c r="H8" s="2">
        <v>934.55</v>
      </c>
      <c r="I8" s="2">
        <v>461.3</v>
      </c>
      <c r="J8" s="2">
        <v>627.54999999999995</v>
      </c>
      <c r="K8" s="2">
        <v>567.75</v>
      </c>
      <c r="L8" s="2">
        <v>574.65</v>
      </c>
      <c r="M8" s="2">
        <v>352.75</v>
      </c>
      <c r="N8" s="2">
        <v>357.45</v>
      </c>
    </row>
    <row r="9" spans="1:14" x14ac:dyDescent="0.2">
      <c r="B9" s="5">
        <v>2</v>
      </c>
      <c r="C9" s="2">
        <v>349.85</v>
      </c>
      <c r="D9" s="2">
        <v>637.75</v>
      </c>
      <c r="E9" s="2">
        <v>472.2</v>
      </c>
      <c r="F9" s="2">
        <v>663.4</v>
      </c>
      <c r="G9" s="2">
        <v>664.5</v>
      </c>
      <c r="H9" s="2">
        <v>648.29999999999995</v>
      </c>
      <c r="I9" s="2">
        <v>389.5</v>
      </c>
      <c r="J9" s="2">
        <v>639.45000000000005</v>
      </c>
      <c r="K9" s="2">
        <v>329.7</v>
      </c>
      <c r="L9" s="2">
        <v>551.4</v>
      </c>
      <c r="M9" s="2">
        <v>319.10000000000002</v>
      </c>
      <c r="N9" s="2">
        <v>273.85000000000002</v>
      </c>
    </row>
    <row r="10" spans="1:14" x14ac:dyDescent="0.2">
      <c r="B10" s="5">
        <v>3</v>
      </c>
      <c r="C10" s="2">
        <v>546.6</v>
      </c>
      <c r="D10" s="2">
        <v>798.7</v>
      </c>
      <c r="E10" s="2">
        <v>545.95000000000005</v>
      </c>
      <c r="F10" s="2">
        <v>602.45000000000005</v>
      </c>
      <c r="G10" s="2">
        <v>722.15</v>
      </c>
      <c r="H10" s="2">
        <v>525.6</v>
      </c>
      <c r="I10" s="2">
        <v>431.5</v>
      </c>
      <c r="J10" s="2">
        <v>873.45</v>
      </c>
      <c r="K10" s="2">
        <v>419</v>
      </c>
      <c r="L10" s="2">
        <v>514.9</v>
      </c>
      <c r="M10" s="2">
        <v>476.75</v>
      </c>
      <c r="N10" s="2">
        <v>372.95</v>
      </c>
    </row>
    <row r="11" spans="1:14" x14ac:dyDescent="0.2">
      <c r="B11" s="5">
        <v>4</v>
      </c>
      <c r="C11" s="2">
        <v>462.2</v>
      </c>
      <c r="D11" s="2">
        <v>749.75</v>
      </c>
      <c r="E11" s="2">
        <v>471.7</v>
      </c>
      <c r="F11" s="2">
        <v>639.15</v>
      </c>
      <c r="G11" s="2">
        <v>773.75</v>
      </c>
      <c r="H11" s="2">
        <v>656.75</v>
      </c>
      <c r="I11" s="2">
        <v>351.95</v>
      </c>
      <c r="J11" s="2">
        <v>619.25</v>
      </c>
      <c r="K11" s="2">
        <v>303.8</v>
      </c>
      <c r="L11" s="2">
        <v>529.29999999999995</v>
      </c>
      <c r="M11" s="2">
        <v>505.7</v>
      </c>
      <c r="N11" s="2">
        <v>302.95</v>
      </c>
    </row>
    <row r="12" spans="1:14" x14ac:dyDescent="0.2">
      <c r="B12" s="5">
        <v>5</v>
      </c>
      <c r="C12" s="2">
        <v>617.20000000000005</v>
      </c>
      <c r="D12" s="2">
        <v>910.85</v>
      </c>
      <c r="E12" s="2">
        <v>391.4</v>
      </c>
      <c r="F12" s="2">
        <v>852.3</v>
      </c>
      <c r="G12" s="2">
        <v>940.3</v>
      </c>
      <c r="H12" s="2">
        <v>950.25</v>
      </c>
      <c r="K12" s="2">
        <v>329.5</v>
      </c>
      <c r="L12" s="2">
        <v>419.5</v>
      </c>
      <c r="M12" s="2">
        <v>426.4</v>
      </c>
      <c r="N12" s="2">
        <v>324.25</v>
      </c>
    </row>
    <row r="13" spans="1:14" x14ac:dyDescent="0.2">
      <c r="B13" s="5">
        <v>6</v>
      </c>
      <c r="C13" s="2">
        <v>324.55</v>
      </c>
      <c r="D13" s="2">
        <v>875.25</v>
      </c>
      <c r="E13" s="2">
        <v>450.85</v>
      </c>
      <c r="F13" s="2">
        <v>910.65</v>
      </c>
      <c r="G13" s="2">
        <v>802.6</v>
      </c>
      <c r="H13" s="2">
        <v>688.95</v>
      </c>
      <c r="K13" s="2">
        <v>430.3</v>
      </c>
      <c r="L13" s="2">
        <v>391.4</v>
      </c>
      <c r="M13" s="2">
        <v>297.75</v>
      </c>
      <c r="N13" s="2">
        <v>327.95000000000005</v>
      </c>
    </row>
    <row r="14" spans="1:14" x14ac:dyDescent="0.2">
      <c r="B14" s="5">
        <v>7</v>
      </c>
      <c r="C14" s="2">
        <v>546.75</v>
      </c>
      <c r="D14" s="2">
        <v>841.9</v>
      </c>
      <c r="E14" s="2">
        <v>618.1</v>
      </c>
      <c r="F14" s="2">
        <v>621.54999999999995</v>
      </c>
      <c r="G14" s="2">
        <v>571.1</v>
      </c>
      <c r="H14" s="2">
        <v>759.55</v>
      </c>
      <c r="K14" s="2">
        <v>352.20000000000005</v>
      </c>
      <c r="L14" s="2">
        <v>344.54999999999995</v>
      </c>
      <c r="M14" s="2">
        <v>363.55</v>
      </c>
      <c r="N14" s="2">
        <v>369.20000000000005</v>
      </c>
    </row>
    <row r="15" spans="1:14" x14ac:dyDescent="0.2">
      <c r="B15" s="5">
        <v>8</v>
      </c>
      <c r="C15" s="2">
        <v>248.6</v>
      </c>
      <c r="D15" s="2">
        <v>765.75</v>
      </c>
      <c r="E15" s="2">
        <v>568.70000000000005</v>
      </c>
      <c r="F15" s="2">
        <v>809.9</v>
      </c>
      <c r="G15" s="2">
        <v>700.05</v>
      </c>
      <c r="H15" s="2">
        <v>668.9</v>
      </c>
      <c r="K15" s="2">
        <v>359.7</v>
      </c>
      <c r="L15" s="2">
        <v>345.4</v>
      </c>
      <c r="M15" s="2">
        <v>366.4</v>
      </c>
      <c r="N15" s="2">
        <v>292.8</v>
      </c>
    </row>
    <row r="16" spans="1:14" x14ac:dyDescent="0.2">
      <c r="B16" s="5">
        <v>9</v>
      </c>
      <c r="C16" s="2">
        <v>520.70000000000005</v>
      </c>
      <c r="D16" s="2">
        <v>709.25</v>
      </c>
      <c r="E16" s="2">
        <v>378.3</v>
      </c>
      <c r="F16" s="2">
        <v>636.95000000000005</v>
      </c>
      <c r="G16" s="2">
        <v>614.1</v>
      </c>
      <c r="H16" s="2">
        <v>680.15</v>
      </c>
    </row>
    <row r="17" spans="2:8" x14ac:dyDescent="0.2">
      <c r="B17" s="5">
        <v>10</v>
      </c>
      <c r="C17" s="2">
        <v>527.70000000000005</v>
      </c>
      <c r="D17" s="2">
        <v>758.95</v>
      </c>
      <c r="E17" s="2">
        <v>666.45</v>
      </c>
      <c r="F17" s="2">
        <v>695.3</v>
      </c>
      <c r="G17" s="2">
        <v>956.35</v>
      </c>
      <c r="H17" s="2">
        <v>660.1</v>
      </c>
    </row>
    <row r="18" spans="2:8" x14ac:dyDescent="0.2">
      <c r="B18" s="5">
        <v>11</v>
      </c>
      <c r="C18" s="2">
        <v>531.4</v>
      </c>
      <c r="D18" s="2">
        <v>681.1</v>
      </c>
      <c r="E18" s="2">
        <v>591.25</v>
      </c>
      <c r="F18" s="2">
        <v>706.45</v>
      </c>
      <c r="G18" s="2">
        <v>939.55</v>
      </c>
      <c r="H18" s="2">
        <v>586.54999999999995</v>
      </c>
    </row>
    <row r="19" spans="2:8" x14ac:dyDescent="0.2">
      <c r="B19" s="5">
        <v>12</v>
      </c>
      <c r="C19" s="2">
        <v>459.45</v>
      </c>
      <c r="D19" s="2">
        <v>922.75</v>
      </c>
      <c r="E19" s="2">
        <v>571.20000000000005</v>
      </c>
      <c r="F19" s="2">
        <v>752.55</v>
      </c>
      <c r="G19" s="2">
        <v>511.35</v>
      </c>
      <c r="H19" s="2">
        <v>623.70000000000005</v>
      </c>
    </row>
    <row r="20" spans="2:8" x14ac:dyDescent="0.2">
      <c r="B20" s="5">
        <v>13</v>
      </c>
      <c r="C20" s="2">
        <v>422.7</v>
      </c>
      <c r="D20" s="2">
        <v>876.2</v>
      </c>
      <c r="E20" s="2">
        <v>623.15000000000009</v>
      </c>
      <c r="F20" s="2">
        <v>769.05</v>
      </c>
      <c r="G20" s="2">
        <v>489.6</v>
      </c>
      <c r="H20" s="2">
        <v>689.65000000000009</v>
      </c>
    </row>
    <row r="21" spans="2:8" x14ac:dyDescent="0.2">
      <c r="B21" s="5">
        <v>14</v>
      </c>
      <c r="C21" s="2">
        <v>256.14999999999998</v>
      </c>
      <c r="D21" s="2">
        <v>875.15</v>
      </c>
      <c r="E21" s="2">
        <v>642.25</v>
      </c>
      <c r="F21" s="2">
        <v>841.3</v>
      </c>
      <c r="G21" s="2">
        <v>867.65000000000009</v>
      </c>
      <c r="H21" s="2">
        <v>663.1</v>
      </c>
    </row>
    <row r="22" spans="2:8" x14ac:dyDescent="0.2">
      <c r="B22" s="5">
        <v>15</v>
      </c>
      <c r="C22" s="2">
        <v>275.3</v>
      </c>
      <c r="D22" s="2">
        <v>558.54999999999995</v>
      </c>
      <c r="E22" s="2">
        <v>454.2</v>
      </c>
      <c r="F22" s="2">
        <v>829.9</v>
      </c>
      <c r="G22" s="2">
        <v>526.34999999999991</v>
      </c>
      <c r="H22" s="2">
        <v>793.7</v>
      </c>
    </row>
    <row r="23" spans="2:8" x14ac:dyDescent="0.2">
      <c r="B23" s="5">
        <v>16</v>
      </c>
      <c r="C23" s="2">
        <v>360.29999999999995</v>
      </c>
      <c r="D23" s="2">
        <v>552.35</v>
      </c>
      <c r="E23" s="2">
        <v>400.35</v>
      </c>
      <c r="F23" s="2">
        <v>693.59999999999991</v>
      </c>
      <c r="G23" s="2">
        <v>751.3</v>
      </c>
      <c r="H23" s="2">
        <v>613.85</v>
      </c>
    </row>
    <row r="24" spans="2:8" x14ac:dyDescent="0.2">
      <c r="B24" s="5">
        <v>17</v>
      </c>
      <c r="C24" s="2">
        <v>382.3</v>
      </c>
      <c r="D24" s="2">
        <v>752.7</v>
      </c>
      <c r="E24" s="2">
        <v>370.75</v>
      </c>
      <c r="F24" s="2">
        <v>648</v>
      </c>
      <c r="G24" s="2">
        <v>727.5</v>
      </c>
      <c r="H24" s="2">
        <v>529.5</v>
      </c>
    </row>
    <row r="25" spans="2:8" x14ac:dyDescent="0.2">
      <c r="B25" s="5">
        <v>18</v>
      </c>
      <c r="C25" s="2">
        <v>329.1</v>
      </c>
      <c r="D25" s="2">
        <v>782.6</v>
      </c>
      <c r="E25" s="2">
        <v>423.1</v>
      </c>
      <c r="F25" s="2">
        <v>712.09999999999991</v>
      </c>
      <c r="G25" s="2">
        <v>610</v>
      </c>
      <c r="H25" s="2">
        <v>524.04999999999995</v>
      </c>
    </row>
    <row r="26" spans="2:8" x14ac:dyDescent="0.2">
      <c r="B26" s="5">
        <v>19</v>
      </c>
      <c r="C26" s="2">
        <v>323.60000000000002</v>
      </c>
      <c r="D26" s="2">
        <v>849.85</v>
      </c>
      <c r="E26" s="2">
        <v>544.25</v>
      </c>
      <c r="F26" s="2">
        <v>715.4</v>
      </c>
      <c r="G26" s="2">
        <v>627.35</v>
      </c>
      <c r="H26" s="2">
        <v>636.45000000000005</v>
      </c>
    </row>
    <row r="27" spans="2:8" x14ac:dyDescent="0.2">
      <c r="B27" s="5">
        <v>20</v>
      </c>
      <c r="C27" s="2">
        <v>844.5</v>
      </c>
      <c r="D27" s="2">
        <v>1014.1</v>
      </c>
      <c r="E27" s="2">
        <v>576.79999999999995</v>
      </c>
      <c r="F27" s="2">
        <v>652.20000000000005</v>
      </c>
      <c r="H27" s="2">
        <v>574</v>
      </c>
    </row>
    <row r="28" spans="2:8" x14ac:dyDescent="0.2">
      <c r="B28" s="5">
        <v>21</v>
      </c>
      <c r="C28" s="2">
        <v>588.54999999999995</v>
      </c>
      <c r="D28" s="2">
        <v>614.75</v>
      </c>
      <c r="E28" s="2">
        <v>477.20000000000005</v>
      </c>
      <c r="F28" s="2">
        <v>772.1</v>
      </c>
      <c r="H28" s="2">
        <v>537.20000000000005</v>
      </c>
    </row>
    <row r="29" spans="2:8" x14ac:dyDescent="0.2">
      <c r="B29" s="5">
        <v>22</v>
      </c>
      <c r="C29" s="2">
        <v>768.7</v>
      </c>
      <c r="D29" s="2">
        <v>606.85</v>
      </c>
      <c r="H29" s="2">
        <v>704.84999999999991</v>
      </c>
    </row>
    <row r="30" spans="2:8" x14ac:dyDescent="0.2">
      <c r="B30" s="5">
        <v>23</v>
      </c>
      <c r="C30" s="2">
        <v>526.65000000000009</v>
      </c>
    </row>
    <row r="31" spans="2:8" x14ac:dyDescent="0.2">
      <c r="B31" s="5">
        <v>24</v>
      </c>
      <c r="C31" s="2">
        <v>519.29999999999995</v>
      </c>
    </row>
    <row r="32" spans="2:8" x14ac:dyDescent="0.2">
      <c r="B32" s="5">
        <v>25</v>
      </c>
      <c r="C32" s="2">
        <v>278</v>
      </c>
    </row>
    <row r="34" spans="2:14" x14ac:dyDescent="0.2">
      <c r="B34" s="7" t="s">
        <v>13</v>
      </c>
      <c r="C34" s="2">
        <f t="shared" ref="C34:N34" si="0">AVERAGE(C8:C32)</f>
        <v>454.82199999999995</v>
      </c>
      <c r="D34" s="2">
        <f t="shared" si="0"/>
        <v>773.36818181818171</v>
      </c>
      <c r="E34" s="2">
        <f t="shared" si="0"/>
        <v>504.53571428571428</v>
      </c>
      <c r="F34" s="2">
        <f t="shared" si="0"/>
        <v>725.6976190476189</v>
      </c>
      <c r="G34" s="2">
        <f t="shared" si="0"/>
        <v>705.80526315789484</v>
      </c>
      <c r="H34" s="2">
        <f t="shared" si="0"/>
        <v>665.89545454545464</v>
      </c>
      <c r="I34" s="2">
        <f t="shared" si="0"/>
        <v>408.5625</v>
      </c>
      <c r="J34" s="2">
        <f t="shared" si="0"/>
        <v>689.92499999999995</v>
      </c>
      <c r="K34" s="2">
        <f t="shared" si="0"/>
        <v>386.49374999999998</v>
      </c>
      <c r="L34" s="2">
        <f t="shared" si="0"/>
        <v>458.88749999999999</v>
      </c>
      <c r="M34" s="2">
        <f t="shared" si="0"/>
        <v>388.55</v>
      </c>
      <c r="N34" s="2">
        <f t="shared" si="0"/>
        <v>327.67500000000007</v>
      </c>
    </row>
    <row r="35" spans="2:14" x14ac:dyDescent="0.2">
      <c r="B35" s="7" t="s">
        <v>14</v>
      </c>
      <c r="C35" s="2">
        <f t="shared" ref="C35:N35" si="1">STDEV(C8:C32)/SQRT(COUNT(C8:C32))</f>
        <v>30.742167170408386</v>
      </c>
      <c r="D35" s="2">
        <f t="shared" si="1"/>
        <v>26.849935013556262</v>
      </c>
      <c r="E35" s="2">
        <f t="shared" si="1"/>
        <v>21.318841192614549</v>
      </c>
      <c r="F35" s="2">
        <f t="shared" si="1"/>
        <v>18.628395656002052</v>
      </c>
      <c r="G35" s="2">
        <f t="shared" si="1"/>
        <v>33.511164434198896</v>
      </c>
      <c r="H35" s="2">
        <f t="shared" si="1"/>
        <v>24.462354660844234</v>
      </c>
      <c r="I35" s="2">
        <f t="shared" si="1"/>
        <v>23.936942987426942</v>
      </c>
      <c r="J35" s="2">
        <f t="shared" si="1"/>
        <v>61.315269645225328</v>
      </c>
      <c r="K35" s="2">
        <f t="shared" si="1"/>
        <v>30.188548026025487</v>
      </c>
      <c r="L35" s="2">
        <f t="shared" si="1"/>
        <v>33.304132559424403</v>
      </c>
      <c r="M35" s="2">
        <f t="shared" si="1"/>
        <v>26.186552574065274</v>
      </c>
      <c r="N35" s="2">
        <f t="shared" si="1"/>
        <v>12.954060312173244</v>
      </c>
    </row>
  </sheetData>
  <mergeCells count="4">
    <mergeCell ref="C4:N4"/>
    <mergeCell ref="C5:N5"/>
    <mergeCell ref="C6:H6"/>
    <mergeCell ref="I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6A</vt:lpstr>
      <vt:lpstr>Figure 6B</vt:lpstr>
      <vt:lpstr>Figure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Karbstein, Katrin</dc:creator>
  <cp:lastModifiedBy>Karbstein, Katrin</cp:lastModifiedBy>
  <dcterms:created xsi:type="dcterms:W3CDTF">2024-02-27T22:43:23Z</dcterms:created>
  <dcterms:modified xsi:type="dcterms:W3CDTF">2024-02-27T22:45:00Z</dcterms:modified>
</cp:coreProperties>
</file>