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D84CFB6B-DA98-ED44-8F18-D0172A5B32A8}" xr6:coauthVersionLast="47" xr6:coauthVersionMax="47" xr10:uidLastSave="{00000000-0000-0000-0000-000000000000}"/>
  <bookViews>
    <workbookView xWindow="14580" yWindow="3480" windowWidth="26040" windowHeight="14760" xr2:uid="{D7A2E52B-C9E7-3042-9E4E-94E5AAF6992D}"/>
  </bookViews>
  <sheets>
    <sheet name="Figure 2A" sheetId="1" r:id="rId1"/>
    <sheet name="Figure 2B" sheetId="2" r:id="rId2"/>
    <sheet name="Figure 2D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G19" i="2"/>
  <c r="I19" i="2" s="1"/>
  <c r="G18" i="2"/>
  <c r="I16" i="2" s="1"/>
  <c r="G17" i="2"/>
  <c r="H16" i="2"/>
  <c r="G16" i="2"/>
  <c r="G14" i="2"/>
  <c r="G13" i="2"/>
  <c r="I13" i="2" s="1"/>
  <c r="G11" i="2"/>
  <c r="I10" i="2"/>
  <c r="H10" i="2"/>
  <c r="G10" i="2"/>
  <c r="G9" i="2"/>
  <c r="G8" i="2"/>
  <c r="I7" i="2"/>
  <c r="H7" i="2"/>
  <c r="G7" i="2"/>
  <c r="G6" i="2"/>
  <c r="G5" i="2"/>
  <c r="G4" i="2"/>
  <c r="I4" i="2" s="1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H28" i="1"/>
  <c r="G28" i="1"/>
  <c r="F28" i="1"/>
  <c r="E28" i="1"/>
  <c r="D28" i="1"/>
  <c r="C28" i="1"/>
  <c r="H27" i="1"/>
  <c r="G27" i="1"/>
  <c r="F27" i="1"/>
  <c r="E27" i="1"/>
  <c r="D27" i="1"/>
  <c r="C27" i="1"/>
  <c r="H13" i="2" l="1"/>
  <c r="H19" i="2"/>
  <c r="H4" i="2"/>
</calcChain>
</file>

<file path=xl/sharedStrings.xml><?xml version="1.0" encoding="utf-8"?>
<sst xmlns="http://schemas.openxmlformats.org/spreadsheetml/2006/main" count="52" uniqueCount="25">
  <si>
    <t>Figure 2A</t>
  </si>
  <si>
    <t>Doubling Times (min)</t>
  </si>
  <si>
    <t>NOY504</t>
  </si>
  <si>
    <t>Biological Replicate</t>
  </si>
  <si>
    <t>WT 18S</t>
  </si>
  <si>
    <t>e.v.</t>
  </si>
  <si>
    <t>18S -1</t>
  </si>
  <si>
    <t>18S -2</t>
  </si>
  <si>
    <t>18S -3</t>
  </si>
  <si>
    <t>18S -4</t>
  </si>
  <si>
    <t>Average</t>
  </si>
  <si>
    <t>Standard Error of the Mean (SEM)</t>
  </si>
  <si>
    <t>Figure 2D</t>
  </si>
  <si>
    <t>18S-1</t>
  </si>
  <si>
    <t>18S-2</t>
  </si>
  <si>
    <t>18S-3</t>
  </si>
  <si>
    <t>18S-4</t>
  </si>
  <si>
    <t>Fraction</t>
  </si>
  <si>
    <t>18S Tag</t>
  </si>
  <si>
    <t>25S Tag</t>
  </si>
  <si>
    <t>18S Tag / 25S Tag</t>
  </si>
  <si>
    <t>Figure 2B</t>
  </si>
  <si>
    <t>Condition</t>
  </si>
  <si>
    <t>U2</t>
  </si>
  <si>
    <t>18S Tag / U2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</si>
</sst>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02BA-A59E-9F4A-89E8-7857021C07E1}">
  <dimension ref="A1:I28"/>
  <sheetViews>
    <sheetView tabSelected="1" workbookViewId="0">
      <selection sqref="A1:XFD1048576"/>
    </sheetView>
  </sheetViews>
  <sheetFormatPr baseColWidth="10" defaultRowHeight="16" x14ac:dyDescent="0.2"/>
  <cols>
    <col min="1" max="1" width="13.1640625" bestFit="1" customWidth="1"/>
    <col min="2" max="2" width="29.5" style="2" bestFit="1" customWidth="1"/>
    <col min="3" max="8" width="10.83203125" style="2"/>
  </cols>
  <sheetData>
    <row r="1" spans="1:9" ht="24" x14ac:dyDescent="0.3">
      <c r="A1" s="1" t="s">
        <v>0</v>
      </c>
    </row>
    <row r="2" spans="1:9" x14ac:dyDescent="0.2">
      <c r="C2" s="3" t="s">
        <v>1</v>
      </c>
      <c r="D2" s="3"/>
      <c r="E2" s="3"/>
      <c r="F2" s="3"/>
      <c r="G2" s="3"/>
      <c r="H2" s="3"/>
    </row>
    <row r="3" spans="1:9" x14ac:dyDescent="0.2">
      <c r="C3" s="3" t="s">
        <v>2</v>
      </c>
      <c r="D3" s="3"/>
      <c r="E3" s="3"/>
      <c r="F3" s="3"/>
      <c r="G3" s="3"/>
      <c r="H3" s="3"/>
      <c r="I3" s="4"/>
    </row>
    <row r="4" spans="1:9" x14ac:dyDescent="0.2"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/>
    </row>
    <row r="5" spans="1:9" x14ac:dyDescent="0.2">
      <c r="B5" s="8">
        <v>1</v>
      </c>
      <c r="C5" s="9">
        <v>283.60000000000002</v>
      </c>
      <c r="D5" s="9">
        <v>703.9</v>
      </c>
      <c r="E5" s="9">
        <v>430.5</v>
      </c>
      <c r="F5" s="9">
        <v>868.6</v>
      </c>
      <c r="G5" s="9">
        <v>805.1</v>
      </c>
      <c r="H5" s="9">
        <v>591.95000000000005</v>
      </c>
      <c r="I5" s="10"/>
    </row>
    <row r="6" spans="1:9" x14ac:dyDescent="0.2">
      <c r="B6" s="8">
        <v>2</v>
      </c>
      <c r="C6" s="9">
        <v>301.45</v>
      </c>
      <c r="D6" s="9">
        <v>731.6</v>
      </c>
      <c r="E6" s="9">
        <v>334.75</v>
      </c>
      <c r="F6" s="9">
        <v>680.15</v>
      </c>
      <c r="G6" s="9">
        <v>834</v>
      </c>
      <c r="H6" s="9">
        <v>557.9</v>
      </c>
      <c r="I6" s="10"/>
    </row>
    <row r="7" spans="1:9" x14ac:dyDescent="0.2">
      <c r="B7" s="8">
        <v>3</v>
      </c>
      <c r="C7" s="9">
        <v>264.7</v>
      </c>
      <c r="D7" s="9">
        <v>479.25</v>
      </c>
      <c r="E7" s="9">
        <v>312.25</v>
      </c>
      <c r="F7" s="9">
        <v>621.6</v>
      </c>
      <c r="G7" s="9">
        <v>844.8</v>
      </c>
      <c r="H7" s="9">
        <v>540.95000000000005</v>
      </c>
      <c r="I7" s="10"/>
    </row>
    <row r="8" spans="1:9" x14ac:dyDescent="0.2">
      <c r="B8" s="8">
        <v>4</v>
      </c>
      <c r="C8" s="9">
        <v>253</v>
      </c>
      <c r="D8" s="9">
        <v>515.70000000000005</v>
      </c>
      <c r="E8" s="9">
        <v>302.60000000000002</v>
      </c>
      <c r="F8" s="9">
        <v>636.70000000000005</v>
      </c>
      <c r="G8" s="9">
        <v>317.8</v>
      </c>
      <c r="H8" s="9">
        <v>529.65</v>
      </c>
      <c r="I8" s="10"/>
    </row>
    <row r="9" spans="1:9" x14ac:dyDescent="0.2">
      <c r="B9" s="8">
        <v>5</v>
      </c>
      <c r="C9" s="9">
        <v>259.95</v>
      </c>
      <c r="D9" s="9">
        <v>503.85</v>
      </c>
      <c r="E9" s="9">
        <v>304</v>
      </c>
      <c r="F9" s="9">
        <v>667.95</v>
      </c>
      <c r="G9" s="9">
        <v>333.8</v>
      </c>
      <c r="H9" s="9">
        <v>263.60000000000002</v>
      </c>
      <c r="I9" s="10"/>
    </row>
    <row r="10" spans="1:9" x14ac:dyDescent="0.2">
      <c r="B10" s="8">
        <v>6</v>
      </c>
      <c r="C10" s="9">
        <v>382.5</v>
      </c>
      <c r="D10" s="9">
        <v>535.29999999999995</v>
      </c>
      <c r="E10" s="9">
        <v>279.5</v>
      </c>
      <c r="F10" s="9">
        <v>295.89999999999998</v>
      </c>
      <c r="G10" s="9">
        <v>437.85</v>
      </c>
      <c r="H10" s="9">
        <v>249.65</v>
      </c>
      <c r="I10" s="10"/>
    </row>
    <row r="11" spans="1:9" x14ac:dyDescent="0.2">
      <c r="B11" s="8">
        <v>7</v>
      </c>
      <c r="C11" s="9">
        <v>256.55</v>
      </c>
      <c r="D11" s="9">
        <v>421.1</v>
      </c>
      <c r="E11" s="9">
        <v>389.25</v>
      </c>
      <c r="F11" s="9">
        <v>361.65</v>
      </c>
      <c r="G11" s="9">
        <v>481.75</v>
      </c>
      <c r="H11" s="9">
        <v>360.5</v>
      </c>
      <c r="I11" s="10"/>
    </row>
    <row r="12" spans="1:9" x14ac:dyDescent="0.2">
      <c r="B12" s="8">
        <v>8</v>
      </c>
      <c r="C12" s="9">
        <v>306.8</v>
      </c>
      <c r="D12" s="9">
        <v>521.85</v>
      </c>
      <c r="E12" s="9">
        <v>300.64999999999998</v>
      </c>
      <c r="F12" s="9">
        <v>433.5</v>
      </c>
      <c r="G12" s="9">
        <v>539.85</v>
      </c>
      <c r="H12" s="9">
        <v>391.45</v>
      </c>
      <c r="I12" s="10"/>
    </row>
    <row r="13" spans="1:9" x14ac:dyDescent="0.2">
      <c r="B13" s="8">
        <v>9</v>
      </c>
      <c r="C13" s="9">
        <v>305.3</v>
      </c>
      <c r="D13" s="9">
        <v>778.7</v>
      </c>
      <c r="E13" s="9">
        <v>289.39999999999998</v>
      </c>
      <c r="F13" s="9">
        <v>458.75</v>
      </c>
      <c r="G13" s="9">
        <v>571.45000000000005</v>
      </c>
      <c r="H13" s="9">
        <v>460.55</v>
      </c>
      <c r="I13" s="10"/>
    </row>
    <row r="14" spans="1:9" x14ac:dyDescent="0.2">
      <c r="B14" s="8">
        <v>10</v>
      </c>
      <c r="C14" s="9">
        <v>356.15</v>
      </c>
      <c r="D14" s="9">
        <v>534.5</v>
      </c>
      <c r="E14" s="9">
        <v>335.45</v>
      </c>
      <c r="F14" s="9">
        <v>432.65</v>
      </c>
      <c r="G14" s="9">
        <v>498.8</v>
      </c>
      <c r="H14" s="9">
        <v>480.55</v>
      </c>
      <c r="I14" s="10"/>
    </row>
    <row r="15" spans="1:9" x14ac:dyDescent="0.2">
      <c r="B15" s="8">
        <v>11</v>
      </c>
      <c r="C15" s="9">
        <v>386.45</v>
      </c>
      <c r="D15" s="9">
        <v>437.2</v>
      </c>
      <c r="E15" s="9">
        <v>389.8</v>
      </c>
      <c r="F15" s="9">
        <v>348.75</v>
      </c>
      <c r="G15" s="9">
        <v>502.7</v>
      </c>
      <c r="H15" s="9">
        <v>444.15</v>
      </c>
      <c r="I15" s="10"/>
    </row>
    <row r="16" spans="1:9" x14ac:dyDescent="0.2">
      <c r="B16" s="8">
        <v>12</v>
      </c>
      <c r="C16" s="9">
        <v>331.45</v>
      </c>
      <c r="D16" s="9">
        <v>623.6</v>
      </c>
      <c r="E16" s="9">
        <v>386.1</v>
      </c>
      <c r="F16" s="9">
        <v>403.25</v>
      </c>
      <c r="G16" s="9">
        <v>502.55</v>
      </c>
      <c r="H16" s="9">
        <v>236.7</v>
      </c>
      <c r="I16" s="10"/>
    </row>
    <row r="17" spans="2:9" x14ac:dyDescent="0.2">
      <c r="B17" s="8">
        <v>13</v>
      </c>
      <c r="C17" s="9">
        <v>264.75</v>
      </c>
      <c r="D17" s="9">
        <v>493.35</v>
      </c>
      <c r="E17" s="9">
        <v>416.85</v>
      </c>
      <c r="F17" s="9">
        <v>343.95</v>
      </c>
      <c r="G17" s="9">
        <v>558.29999999999995</v>
      </c>
      <c r="H17" s="9">
        <v>458.95</v>
      </c>
      <c r="I17" s="10"/>
    </row>
    <row r="18" spans="2:9" x14ac:dyDescent="0.2">
      <c r="B18" s="8">
        <v>14</v>
      </c>
      <c r="C18" s="9">
        <v>244.95</v>
      </c>
      <c r="D18" s="9">
        <v>498.35</v>
      </c>
      <c r="E18" s="9">
        <v>345.6</v>
      </c>
      <c r="F18" s="9">
        <v>278.75</v>
      </c>
      <c r="G18" s="9">
        <v>564.45000000000005</v>
      </c>
      <c r="H18" s="9">
        <v>299.7</v>
      </c>
      <c r="I18" s="10"/>
    </row>
    <row r="19" spans="2:9" x14ac:dyDescent="0.2">
      <c r="B19" s="8">
        <v>15</v>
      </c>
      <c r="C19" s="9">
        <v>266</v>
      </c>
      <c r="E19" s="9">
        <v>247.25</v>
      </c>
      <c r="F19" s="9">
        <v>359.3</v>
      </c>
      <c r="G19" s="9">
        <v>534.29999999999995</v>
      </c>
      <c r="H19" s="9">
        <v>507.1</v>
      </c>
      <c r="I19" s="10"/>
    </row>
    <row r="20" spans="2:9" x14ac:dyDescent="0.2">
      <c r="B20" s="8">
        <v>16</v>
      </c>
      <c r="C20" s="9">
        <v>278.10000000000002</v>
      </c>
      <c r="E20" s="9">
        <v>202.3</v>
      </c>
      <c r="F20" s="9">
        <v>314.55</v>
      </c>
      <c r="G20" s="9">
        <v>691.2</v>
      </c>
      <c r="H20" s="9">
        <v>487.85</v>
      </c>
      <c r="I20" s="10"/>
    </row>
    <row r="21" spans="2:9" x14ac:dyDescent="0.2">
      <c r="B21" s="8">
        <v>17</v>
      </c>
      <c r="C21" s="9">
        <v>313.39999999999998</v>
      </c>
      <c r="E21" s="9">
        <v>269.7</v>
      </c>
      <c r="F21" s="9">
        <v>543.29999999999995</v>
      </c>
      <c r="G21" s="9">
        <v>411.2</v>
      </c>
      <c r="H21" s="9">
        <v>360.2</v>
      </c>
      <c r="I21" s="10"/>
    </row>
    <row r="22" spans="2:9" x14ac:dyDescent="0.2">
      <c r="B22" s="8">
        <v>18</v>
      </c>
      <c r="C22" s="9">
        <v>392.95</v>
      </c>
      <c r="E22" s="9">
        <v>306.05</v>
      </c>
      <c r="F22" s="9">
        <v>350.85</v>
      </c>
      <c r="H22" s="9">
        <v>442.25</v>
      </c>
      <c r="I22" s="10"/>
    </row>
    <row r="23" spans="2:9" x14ac:dyDescent="0.2">
      <c r="B23" s="8">
        <v>19</v>
      </c>
      <c r="C23" s="9">
        <v>321.8</v>
      </c>
      <c r="E23" s="9">
        <v>285.14999999999998</v>
      </c>
      <c r="F23" s="9">
        <v>443.85</v>
      </c>
    </row>
    <row r="24" spans="2:9" x14ac:dyDescent="0.2">
      <c r="B24" s="8">
        <v>20</v>
      </c>
      <c r="C24" s="9">
        <v>289.85000000000002</v>
      </c>
      <c r="E24" s="9">
        <v>300.35000000000002</v>
      </c>
    </row>
    <row r="25" spans="2:9" x14ac:dyDescent="0.2">
      <c r="B25" s="8">
        <v>21</v>
      </c>
      <c r="E25" s="9">
        <v>224.1</v>
      </c>
    </row>
    <row r="27" spans="2:9" x14ac:dyDescent="0.2">
      <c r="B27" s="11" t="s">
        <v>10</v>
      </c>
      <c r="C27" s="2">
        <f>AVERAGE(C5:C25)</f>
        <v>302.98500000000001</v>
      </c>
      <c r="D27" s="2">
        <f t="shared" ref="D27:H27" si="0">AVERAGE(D5:D25)</f>
        <v>555.58928571428567</v>
      </c>
      <c r="E27" s="2">
        <f t="shared" si="0"/>
        <v>316.74285714285719</v>
      </c>
      <c r="F27" s="2">
        <f t="shared" si="0"/>
        <v>465.4736842105263</v>
      </c>
      <c r="G27" s="2">
        <f t="shared" si="0"/>
        <v>554.70000000000005</v>
      </c>
      <c r="H27" s="2">
        <f t="shared" si="0"/>
        <v>425.75833333333333</v>
      </c>
    </row>
    <row r="28" spans="2:9" x14ac:dyDescent="0.2">
      <c r="B28" s="11" t="s">
        <v>11</v>
      </c>
      <c r="C28" s="2">
        <f>STDEV(C5:C25)/SQRT(COUNT(C5:C25))</f>
        <v>10.367225749294787</v>
      </c>
      <c r="D28" s="2">
        <f t="shared" ref="D28:H28" si="1">STDEV(D5:D25)/SQRT(COUNT(D5:D25))</f>
        <v>29.531477980605576</v>
      </c>
      <c r="E28" s="2">
        <f t="shared" si="1"/>
        <v>13.161422381932926</v>
      </c>
      <c r="F28" s="2">
        <f t="shared" si="1"/>
        <v>36.905547881729142</v>
      </c>
      <c r="G28" s="2">
        <f t="shared" si="1"/>
        <v>38.231055718140027</v>
      </c>
      <c r="H28" s="2">
        <f t="shared" si="1"/>
        <v>25.833609502002666</v>
      </c>
    </row>
  </sheetData>
  <mergeCells count="2">
    <mergeCell ref="C2:H2"/>
    <mergeCell ref="C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74A8-0D13-4B4F-9D38-361BFBBE2246}">
  <dimension ref="A1:I21"/>
  <sheetViews>
    <sheetView workbookViewId="0">
      <selection sqref="A1:XFD1048576"/>
    </sheetView>
  </sheetViews>
  <sheetFormatPr baseColWidth="10" defaultRowHeight="16" x14ac:dyDescent="0.2"/>
  <cols>
    <col min="1" max="1" width="13" bestFit="1" customWidth="1"/>
    <col min="2" max="2" width="14.6640625" style="2" bestFit="1" customWidth="1"/>
    <col min="3" max="3" width="10.83203125" style="2"/>
    <col min="4" max="4" width="17.5" style="11" bestFit="1" customWidth="1"/>
    <col min="5" max="6" width="10.83203125" style="2"/>
    <col min="7" max="7" width="11.83203125" style="2" bestFit="1" customWidth="1"/>
    <col min="8" max="8" width="10.83203125" style="2"/>
    <col min="9" max="9" width="29.5" style="2" bestFit="1" customWidth="1"/>
  </cols>
  <sheetData>
    <row r="1" spans="1:9" ht="24" x14ac:dyDescent="0.3">
      <c r="A1" s="1" t="s">
        <v>21</v>
      </c>
    </row>
    <row r="2" spans="1:9" ht="16" customHeight="1" x14ac:dyDescent="0.2">
      <c r="B2" s="13"/>
    </row>
    <row r="3" spans="1:9" x14ac:dyDescent="0.2">
      <c r="B3" s="14" t="s">
        <v>22</v>
      </c>
      <c r="C3" s="14"/>
      <c r="D3" s="15" t="s">
        <v>3</v>
      </c>
      <c r="E3" s="8" t="s">
        <v>18</v>
      </c>
      <c r="F3" s="8" t="s">
        <v>23</v>
      </c>
      <c r="G3" s="8" t="s">
        <v>24</v>
      </c>
      <c r="H3" s="8" t="s">
        <v>10</v>
      </c>
      <c r="I3" s="11" t="s">
        <v>11</v>
      </c>
    </row>
    <row r="4" spans="1:9" x14ac:dyDescent="0.2">
      <c r="B4" s="12" t="s">
        <v>2</v>
      </c>
      <c r="C4" s="12" t="s">
        <v>4</v>
      </c>
      <c r="D4" s="11">
        <v>1</v>
      </c>
      <c r="E4" s="2">
        <v>31370.233</v>
      </c>
      <c r="F4" s="2">
        <v>38058.616999999998</v>
      </c>
      <c r="G4" s="2">
        <f>E4/F4</f>
        <v>0.8242609814224201</v>
      </c>
      <c r="H4" s="2">
        <f>AVERAGE(G4:G6)</f>
        <v>1.0144624570041574</v>
      </c>
      <c r="I4" s="2">
        <f>STDEV(G4:G6)/SQRT(COUNT(G4:G6))</f>
        <v>0.1393919255177869</v>
      </c>
    </row>
    <row r="5" spans="1:9" x14ac:dyDescent="0.2">
      <c r="B5" s="12"/>
      <c r="C5" s="12"/>
      <c r="D5" s="16">
        <v>2</v>
      </c>
      <c r="E5" s="17">
        <v>20622.756000000001</v>
      </c>
      <c r="F5" s="17">
        <v>16035.370999999999</v>
      </c>
      <c r="G5" s="2">
        <f t="shared" ref="G5:G20" si="0">E5/F5</f>
        <v>1.2860791309412176</v>
      </c>
      <c r="H5" s="17"/>
      <c r="I5" s="17"/>
    </row>
    <row r="6" spans="1:9" x14ac:dyDescent="0.2">
      <c r="B6" s="12"/>
      <c r="C6" s="12"/>
      <c r="D6" s="16">
        <v>3</v>
      </c>
      <c r="E6" s="9">
        <v>30463.324000000001</v>
      </c>
      <c r="F6" s="9">
        <v>32649.282999999999</v>
      </c>
      <c r="G6" s="2">
        <f t="shared" si="0"/>
        <v>0.93304725864883464</v>
      </c>
      <c r="H6" s="9"/>
    </row>
    <row r="7" spans="1:9" x14ac:dyDescent="0.2">
      <c r="B7" s="12"/>
      <c r="C7" s="12" t="s">
        <v>5</v>
      </c>
      <c r="D7" s="11">
        <v>1</v>
      </c>
      <c r="E7" s="9">
        <v>0</v>
      </c>
      <c r="F7" s="9">
        <v>8839.3590000000004</v>
      </c>
      <c r="G7" s="2">
        <f t="shared" si="0"/>
        <v>0</v>
      </c>
      <c r="H7" s="2">
        <f>AVERAGE(G7:G9)</f>
        <v>0</v>
      </c>
      <c r="I7" s="2">
        <f>STDEV(G7:G9)/SQRT(COUNT(G7:G9))</f>
        <v>0</v>
      </c>
    </row>
    <row r="8" spans="1:9" x14ac:dyDescent="0.2">
      <c r="B8" s="12"/>
      <c r="C8" s="12"/>
      <c r="D8" s="16">
        <v>2</v>
      </c>
      <c r="E8" s="9">
        <v>0</v>
      </c>
      <c r="F8" s="2">
        <v>6189.53</v>
      </c>
      <c r="G8" s="2">
        <f t="shared" si="0"/>
        <v>0</v>
      </c>
      <c r="H8" s="9"/>
    </row>
    <row r="9" spans="1:9" x14ac:dyDescent="0.2">
      <c r="B9" s="12"/>
      <c r="C9" s="12"/>
      <c r="D9" s="16">
        <v>3</v>
      </c>
      <c r="E9" s="9">
        <v>0</v>
      </c>
      <c r="F9" s="2">
        <v>10364.621999999999</v>
      </c>
      <c r="G9" s="2">
        <f t="shared" si="0"/>
        <v>0</v>
      </c>
    </row>
    <row r="10" spans="1:9" x14ac:dyDescent="0.2">
      <c r="B10" s="12"/>
      <c r="C10" s="12" t="s">
        <v>13</v>
      </c>
      <c r="D10" s="11">
        <v>1</v>
      </c>
      <c r="E10" s="2">
        <v>19502.583999999999</v>
      </c>
      <c r="F10" s="2">
        <v>10778.936</v>
      </c>
      <c r="G10" s="2">
        <f t="shared" si="0"/>
        <v>1.8093236660835541</v>
      </c>
      <c r="H10" s="2">
        <f>AVERAGE(G10:G12)</f>
        <v>1.5388515892751156</v>
      </c>
      <c r="I10" s="2">
        <f>STDEV(G10:G12)/SQRT(COUNT(G10:G12))</f>
        <v>0.27047207680843838</v>
      </c>
    </row>
    <row r="11" spans="1:9" x14ac:dyDescent="0.2">
      <c r="B11" s="12"/>
      <c r="C11" s="12"/>
      <c r="D11" s="16">
        <v>2</v>
      </c>
      <c r="E11" s="2">
        <v>16336.392</v>
      </c>
      <c r="F11" s="2">
        <v>12879.735000000001</v>
      </c>
      <c r="G11" s="2">
        <f t="shared" si="0"/>
        <v>1.2683795124666772</v>
      </c>
    </row>
    <row r="12" spans="1:9" x14ac:dyDescent="0.2">
      <c r="B12" s="12"/>
      <c r="C12" s="12"/>
      <c r="D12" s="16">
        <v>3</v>
      </c>
    </row>
    <row r="13" spans="1:9" x14ac:dyDescent="0.2">
      <c r="B13" s="12"/>
      <c r="C13" s="12" t="s">
        <v>14</v>
      </c>
      <c r="D13" s="11">
        <v>1</v>
      </c>
      <c r="E13" s="2">
        <v>15589.522000000001</v>
      </c>
      <c r="F13" s="2">
        <v>12781.128000000001</v>
      </c>
      <c r="G13" s="2">
        <f t="shared" si="0"/>
        <v>1.2197297452932168</v>
      </c>
      <c r="H13" s="2">
        <f>AVERAGE(G13:G15)</f>
        <v>1.0245771840727147</v>
      </c>
      <c r="I13" s="2">
        <f>STDEV(G13:G15)/SQRT(COUNT(G13:G15))</f>
        <v>0.19515256122050215</v>
      </c>
    </row>
    <row r="14" spans="1:9" x14ac:dyDescent="0.2">
      <c r="B14" s="12"/>
      <c r="C14" s="12"/>
      <c r="D14" s="16">
        <v>2</v>
      </c>
      <c r="E14" s="2">
        <v>10286.772999999999</v>
      </c>
      <c r="F14" s="2">
        <v>12402.3</v>
      </c>
      <c r="G14" s="2">
        <f t="shared" si="0"/>
        <v>0.82942462285221286</v>
      </c>
    </row>
    <row r="15" spans="1:9" x14ac:dyDescent="0.2">
      <c r="B15" s="12"/>
      <c r="C15" s="12"/>
      <c r="D15" s="16"/>
    </row>
    <row r="16" spans="1:9" x14ac:dyDescent="0.2">
      <c r="B16" s="12"/>
      <c r="C16" s="12" t="s">
        <v>15</v>
      </c>
      <c r="D16" s="11">
        <v>1</v>
      </c>
      <c r="E16" s="2">
        <v>12929.501</v>
      </c>
      <c r="F16" s="2">
        <v>10226.643</v>
      </c>
      <c r="G16" s="2">
        <f t="shared" si="0"/>
        <v>1.2642957224575064</v>
      </c>
      <c r="H16" s="2">
        <f>AVERAGE(G16:G18)</f>
        <v>1.3645561075738302</v>
      </c>
      <c r="I16" s="2">
        <f>STDEV(G16:G18)/SQRT(COUNT(G16:G18))</f>
        <v>0.10680281502841911</v>
      </c>
    </row>
    <row r="17" spans="2:9" x14ac:dyDescent="0.2">
      <c r="B17" s="12"/>
      <c r="C17" s="12"/>
      <c r="D17" s="16">
        <v>2</v>
      </c>
      <c r="E17" s="2">
        <v>26597.019</v>
      </c>
      <c r="F17" s="2">
        <v>16854.562999999998</v>
      </c>
      <c r="G17" s="2">
        <f t="shared" si="0"/>
        <v>1.5780307682851227</v>
      </c>
    </row>
    <row r="18" spans="2:9" x14ac:dyDescent="0.2">
      <c r="B18" s="12"/>
      <c r="C18" s="12"/>
      <c r="D18" s="16">
        <v>3</v>
      </c>
      <c r="E18" s="2">
        <v>14131.815000000001</v>
      </c>
      <c r="F18" s="2">
        <v>11293.329</v>
      </c>
      <c r="G18" s="2">
        <f t="shared" si="0"/>
        <v>1.2513418319788612</v>
      </c>
    </row>
    <row r="19" spans="2:9" x14ac:dyDescent="0.2">
      <c r="B19" s="12"/>
      <c r="C19" s="12" t="s">
        <v>16</v>
      </c>
      <c r="D19" s="11">
        <v>1</v>
      </c>
      <c r="E19" s="2">
        <v>30669.576000000001</v>
      </c>
      <c r="F19" s="2">
        <v>15237.421</v>
      </c>
      <c r="G19" s="2">
        <f t="shared" si="0"/>
        <v>2.0127799842243643</v>
      </c>
      <c r="H19" s="2">
        <f>AVERAGE(G19:G21)</f>
        <v>1.8803327956833544</v>
      </c>
      <c r="I19" s="2">
        <f>STDEV(G19:G21)/SQRT(COUNT(G19:G21))</f>
        <v>0.13244718854100979</v>
      </c>
    </row>
    <row r="20" spans="2:9" x14ac:dyDescent="0.2">
      <c r="B20" s="12"/>
      <c r="C20" s="12"/>
      <c r="D20" s="16">
        <v>2</v>
      </c>
      <c r="E20" s="2">
        <v>28271.797999999999</v>
      </c>
      <c r="F20" s="2">
        <v>16174.856</v>
      </c>
      <c r="G20" s="2">
        <f t="shared" si="0"/>
        <v>1.7478856071423448</v>
      </c>
    </row>
    <row r="21" spans="2:9" x14ac:dyDescent="0.2">
      <c r="B21" s="12"/>
      <c r="C21" s="12"/>
      <c r="D21" s="16"/>
    </row>
  </sheetData>
  <mergeCells count="8">
    <mergeCell ref="B3:C3"/>
    <mergeCell ref="B4:B21"/>
    <mergeCell ref="C4:C6"/>
    <mergeCell ref="C7:C9"/>
    <mergeCell ref="C10:C12"/>
    <mergeCell ref="C13:C15"/>
    <mergeCell ref="C16:C18"/>
    <mergeCell ref="C19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CBEB-FD47-A344-BF6B-4E7FF643E495}">
  <dimension ref="A1:L20"/>
  <sheetViews>
    <sheetView workbookViewId="0">
      <selection sqref="A1:XFD1048576"/>
    </sheetView>
  </sheetViews>
  <sheetFormatPr baseColWidth="10" defaultRowHeight="16" x14ac:dyDescent="0.2"/>
  <cols>
    <col min="1" max="1" width="13.1640625" bestFit="1" customWidth="1"/>
    <col min="2" max="2" width="14.1640625" style="2" bestFit="1" customWidth="1"/>
    <col min="3" max="12" width="10.83203125" style="2"/>
  </cols>
  <sheetData>
    <row r="1" spans="1:12" ht="24" x14ac:dyDescent="0.3">
      <c r="A1" s="1" t="s">
        <v>12</v>
      </c>
    </row>
    <row r="3" spans="1:12" x14ac:dyDescent="0.2">
      <c r="C3" s="3" t="s">
        <v>2</v>
      </c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C4" s="3" t="s">
        <v>4</v>
      </c>
      <c r="D4" s="3"/>
      <c r="E4" s="3" t="s">
        <v>13</v>
      </c>
      <c r="F4" s="3"/>
      <c r="G4" s="3" t="s">
        <v>14</v>
      </c>
      <c r="H4" s="3"/>
      <c r="I4" s="3" t="s">
        <v>15</v>
      </c>
      <c r="J4" s="3"/>
      <c r="K4" s="3" t="s">
        <v>16</v>
      </c>
      <c r="L4" s="3"/>
    </row>
    <row r="5" spans="1:12" x14ac:dyDescent="0.2">
      <c r="B5" s="5" t="s">
        <v>17</v>
      </c>
      <c r="C5" s="5" t="s">
        <v>18</v>
      </c>
      <c r="D5" s="5" t="s">
        <v>19</v>
      </c>
      <c r="E5" s="5" t="s">
        <v>18</v>
      </c>
      <c r="F5" s="5" t="s">
        <v>19</v>
      </c>
      <c r="G5" s="5" t="s">
        <v>18</v>
      </c>
      <c r="H5" s="5" t="s">
        <v>19</v>
      </c>
      <c r="I5" s="5" t="s">
        <v>18</v>
      </c>
      <c r="J5" s="5" t="s">
        <v>19</v>
      </c>
      <c r="K5" s="5" t="s">
        <v>18</v>
      </c>
      <c r="L5" s="5" t="s">
        <v>19</v>
      </c>
    </row>
    <row r="6" spans="1:12" x14ac:dyDescent="0.2">
      <c r="B6" s="5">
        <v>8</v>
      </c>
      <c r="C6" s="2">
        <v>11098.450999999999</v>
      </c>
      <c r="D6" s="2">
        <v>13182.593000000001</v>
      </c>
      <c r="E6" s="2">
        <v>9765.6219999999994</v>
      </c>
      <c r="F6" s="2">
        <v>11080.865</v>
      </c>
      <c r="G6" s="2">
        <v>10249.522000000001</v>
      </c>
      <c r="H6" s="2">
        <v>11355.815000000001</v>
      </c>
      <c r="I6" s="2">
        <v>9533.3089999999993</v>
      </c>
      <c r="J6" s="2">
        <v>11080.208000000001</v>
      </c>
      <c r="K6" s="2">
        <v>3830.4470000000001</v>
      </c>
      <c r="L6" s="2">
        <v>10524.329</v>
      </c>
    </row>
    <row r="7" spans="1:12" x14ac:dyDescent="0.2">
      <c r="B7" s="5">
        <v>9</v>
      </c>
      <c r="C7" s="2">
        <v>9864.8649999999998</v>
      </c>
      <c r="D7" s="2">
        <v>13394.3</v>
      </c>
      <c r="E7" s="2">
        <v>9048.3289999999997</v>
      </c>
      <c r="F7" s="2">
        <v>14259.785</v>
      </c>
      <c r="G7" s="2">
        <v>6238.6310000000003</v>
      </c>
      <c r="H7" s="2">
        <v>6529.0749999999998</v>
      </c>
      <c r="I7" s="2">
        <v>13861.664000000001</v>
      </c>
      <c r="J7" s="2">
        <v>11364.572</v>
      </c>
      <c r="K7" s="2">
        <v>13583.593000000001</v>
      </c>
      <c r="L7" s="2">
        <v>10044.137000000001</v>
      </c>
    </row>
    <row r="8" spans="1:12" x14ac:dyDescent="0.2">
      <c r="B8" s="5">
        <v>10</v>
      </c>
      <c r="C8" s="2">
        <v>16180.148999999999</v>
      </c>
      <c r="D8" s="2">
        <v>19041.705999999998</v>
      </c>
      <c r="E8" s="2">
        <v>8835.0869999999995</v>
      </c>
      <c r="F8" s="2">
        <v>10796.714</v>
      </c>
      <c r="G8" s="2">
        <v>10801.108</v>
      </c>
      <c r="H8" s="2">
        <v>13560.35</v>
      </c>
      <c r="I8" s="2">
        <v>8329.8940000000002</v>
      </c>
      <c r="J8" s="2">
        <v>7262.4089999999997</v>
      </c>
      <c r="K8" s="2">
        <v>14648.835999999999</v>
      </c>
      <c r="L8" s="2">
        <v>12465.228999999999</v>
      </c>
    </row>
    <row r="9" spans="1:12" x14ac:dyDescent="0.2">
      <c r="B9" s="5">
        <v>11</v>
      </c>
      <c r="C9" s="2">
        <v>23296.505000000001</v>
      </c>
      <c r="D9" s="2">
        <v>27107.576000000001</v>
      </c>
      <c r="E9" s="2">
        <v>11603.764999999999</v>
      </c>
      <c r="F9" s="2">
        <v>14371.635</v>
      </c>
      <c r="G9" s="2">
        <v>10117.108</v>
      </c>
      <c r="H9" s="2">
        <v>11250.38</v>
      </c>
      <c r="I9" s="2">
        <v>21728.705999999998</v>
      </c>
      <c r="J9" s="2">
        <v>11623.179</v>
      </c>
      <c r="K9" s="2">
        <v>20165.562999999998</v>
      </c>
      <c r="L9" s="2">
        <v>6655.8029999999999</v>
      </c>
    </row>
    <row r="10" spans="1:12" x14ac:dyDescent="0.2">
      <c r="B10" s="5">
        <v>12</v>
      </c>
      <c r="C10" s="2">
        <v>15620.2</v>
      </c>
      <c r="D10" s="2">
        <v>17940.948</v>
      </c>
      <c r="E10" s="2">
        <v>12980.370999999999</v>
      </c>
      <c r="F10" s="2">
        <v>15803.290999999999</v>
      </c>
      <c r="G10" s="2">
        <v>12866.128000000001</v>
      </c>
      <c r="H10" s="2">
        <v>10520.087</v>
      </c>
      <c r="I10" s="2">
        <v>25716.484</v>
      </c>
      <c r="J10" s="2">
        <v>11708.157999999999</v>
      </c>
      <c r="K10" s="2">
        <v>23810.291000000001</v>
      </c>
      <c r="L10" s="2">
        <v>3795.8609999999999</v>
      </c>
    </row>
    <row r="11" spans="1:12" x14ac:dyDescent="0.2">
      <c r="B11" s="5">
        <v>13</v>
      </c>
      <c r="C11" s="2">
        <v>17190.806</v>
      </c>
      <c r="D11" s="2">
        <v>20719.877</v>
      </c>
      <c r="E11" s="2">
        <v>5550.2669999999998</v>
      </c>
      <c r="F11" s="2">
        <v>8737.7939999999999</v>
      </c>
      <c r="G11" s="2">
        <v>6005.8029999999999</v>
      </c>
      <c r="H11" s="2">
        <v>4345.1750000000002</v>
      </c>
      <c r="I11" s="2">
        <v>17597.491999999998</v>
      </c>
      <c r="J11" s="2">
        <v>7053.7730000000001</v>
      </c>
      <c r="K11" s="2">
        <v>12840.128000000001</v>
      </c>
      <c r="L11" s="2">
        <v>2348.134</v>
      </c>
    </row>
    <row r="13" spans="1:12" x14ac:dyDescent="0.2">
      <c r="C13" s="12" t="s">
        <v>20</v>
      </c>
      <c r="D13" s="12"/>
      <c r="E13" s="12"/>
      <c r="F13" s="12"/>
      <c r="G13" s="12"/>
    </row>
    <row r="14" spans="1:12" x14ac:dyDescent="0.2">
      <c r="B14" s="5" t="s">
        <v>17</v>
      </c>
      <c r="C14" s="5" t="s">
        <v>4</v>
      </c>
      <c r="D14" s="5" t="s">
        <v>13</v>
      </c>
      <c r="E14" s="5" t="s">
        <v>14</v>
      </c>
      <c r="F14" s="5" t="s">
        <v>15</v>
      </c>
      <c r="G14" s="5" t="s">
        <v>16</v>
      </c>
    </row>
    <row r="15" spans="1:12" x14ac:dyDescent="0.2">
      <c r="B15" s="5">
        <v>8</v>
      </c>
      <c r="C15" s="2">
        <f>C6/D6</f>
        <v>0.84190196875531231</v>
      </c>
      <c r="D15" s="2">
        <f>E6/F6</f>
        <v>0.88130502447236747</v>
      </c>
      <c r="E15" s="2">
        <f>G6/H6</f>
        <v>0.90257916318643805</v>
      </c>
      <c r="F15" s="2">
        <f>I6/J6</f>
        <v>0.86039079771787663</v>
      </c>
      <c r="G15" s="2">
        <f>K6/L6</f>
        <v>0.36396116084930452</v>
      </c>
    </row>
    <row r="16" spans="1:12" x14ac:dyDescent="0.2">
      <c r="B16" s="5">
        <v>9</v>
      </c>
      <c r="C16" s="2">
        <f t="shared" ref="C16:C20" si="0">C7/D7</f>
        <v>0.73649724136386374</v>
      </c>
      <c r="D16" s="2">
        <f t="shared" ref="D16:D20" si="1">E7/F7</f>
        <v>0.63453474228398254</v>
      </c>
      <c r="E16" s="2">
        <f t="shared" ref="E16:E19" si="2">G7/H7</f>
        <v>0.95551529121659662</v>
      </c>
      <c r="F16" s="2">
        <f t="shared" ref="F16:F20" si="3">I7/J7</f>
        <v>1.2197260046396821</v>
      </c>
      <c r="G16" s="2">
        <f t="shared" ref="G16:G19" si="4">K7/L7</f>
        <v>1.3523902551309286</v>
      </c>
    </row>
    <row r="17" spans="2:7" x14ac:dyDescent="0.2">
      <c r="B17" s="5">
        <v>10</v>
      </c>
      <c r="C17" s="2">
        <f t="shared" si="0"/>
        <v>0.84972160582670486</v>
      </c>
      <c r="D17" s="2">
        <f t="shared" si="1"/>
        <v>0.81831259029367631</v>
      </c>
      <c r="E17" s="2">
        <f t="shared" si="2"/>
        <v>0.79652132872676584</v>
      </c>
      <c r="F17" s="2">
        <f t="shared" si="3"/>
        <v>1.1469877281766974</v>
      </c>
      <c r="G17" s="2">
        <f t="shared" si="4"/>
        <v>1.1751758431393438</v>
      </c>
    </row>
    <row r="18" spans="2:7" x14ac:dyDescent="0.2">
      <c r="B18" s="5">
        <v>11</v>
      </c>
      <c r="C18" s="2">
        <f t="shared" si="0"/>
        <v>0.85940937692104968</v>
      </c>
      <c r="D18" s="2">
        <f t="shared" si="1"/>
        <v>0.80740743833252093</v>
      </c>
      <c r="E18" s="2">
        <f t="shared" si="2"/>
        <v>0.89926811361038483</v>
      </c>
      <c r="F18" s="2">
        <f t="shared" si="3"/>
        <v>1.8694288369816896</v>
      </c>
      <c r="G18" s="2">
        <f t="shared" si="4"/>
        <v>3.029771614334138</v>
      </c>
    </row>
    <row r="19" spans="2:7" x14ac:dyDescent="0.2">
      <c r="B19" s="5">
        <v>12</v>
      </c>
      <c r="C19" s="2">
        <f>C10/D10</f>
        <v>0.87064518552754289</v>
      </c>
      <c r="D19" s="2">
        <f t="shared" si="1"/>
        <v>0.82137138397312304</v>
      </c>
      <c r="E19" s="2">
        <f t="shared" si="2"/>
        <v>1.2230058553698273</v>
      </c>
      <c r="F19" s="2">
        <f t="shared" si="3"/>
        <v>2.1964585718778311</v>
      </c>
      <c r="G19" s="2">
        <f t="shared" si="4"/>
        <v>6.2726983416937561</v>
      </c>
    </row>
    <row r="20" spans="2:7" x14ac:dyDescent="0.2">
      <c r="B20" s="5">
        <v>13</v>
      </c>
      <c r="C20" s="2">
        <f t="shared" si="0"/>
        <v>0.82967702945340849</v>
      </c>
      <c r="D20" s="2">
        <f t="shared" si="1"/>
        <v>0.63520231765592094</v>
      </c>
      <c r="E20" s="2">
        <f>G11/H11</f>
        <v>1.3821774727139873</v>
      </c>
      <c r="F20" s="2">
        <f t="shared" si="3"/>
        <v>2.4947630154812179</v>
      </c>
      <c r="G20" s="2">
        <f>K11/L11</f>
        <v>5.4682262596597981</v>
      </c>
    </row>
  </sheetData>
  <mergeCells count="7">
    <mergeCell ref="C13:G13"/>
    <mergeCell ref="C3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2A</vt:lpstr>
      <vt:lpstr>Figure 2B</vt:lpstr>
      <vt:lpstr>Figure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2024-02-27T22:39:56Z</dcterms:created>
  <dcterms:modified xsi:type="dcterms:W3CDTF">2024-02-27T22:41:24Z</dcterms:modified>
</cp:coreProperties>
</file>