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trin/Dropbox (UFL)/Katrin Karbstein’s files/Home/Katrin's Mac/papers in progress/Melissa_proofreading/revision/re-revision/Rawdata_supplements/"/>
    </mc:Choice>
  </mc:AlternateContent>
  <xr:revisionPtr revIDLastSave="0" documentId="13_ncr:1_{0609B0A5-23FF-4A48-80B1-0F283C7973E0}" xr6:coauthVersionLast="47" xr6:coauthVersionMax="47" xr10:uidLastSave="{00000000-0000-0000-0000-000000000000}"/>
  <bookViews>
    <workbookView xWindow="10380" yWindow="2400" windowWidth="26040" windowHeight="14760" activeTab="1" xr2:uid="{13C2EDA1-CE84-034A-86E4-E4829EB0ABCB}"/>
  </bookViews>
  <sheets>
    <sheet name="Figure 1A" sheetId="1" r:id="rId1"/>
    <sheet name="Figure 1B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8" i="2" l="1"/>
  <c r="K38" i="2"/>
  <c r="L37" i="2"/>
  <c r="K37" i="2"/>
  <c r="L36" i="2"/>
  <c r="K36" i="2"/>
  <c r="L35" i="2"/>
  <c r="K35" i="2"/>
  <c r="L34" i="2"/>
  <c r="K34" i="2"/>
  <c r="V24" i="2"/>
  <c r="U24" i="2"/>
  <c r="T24" i="2"/>
  <c r="S24" i="2"/>
  <c r="R24" i="2"/>
  <c r="Q24" i="2"/>
  <c r="P24" i="2"/>
  <c r="O24" i="2"/>
  <c r="X24" i="2" s="1"/>
  <c r="V23" i="2"/>
  <c r="U23" i="2"/>
  <c r="W23" i="2" s="1"/>
  <c r="T23" i="2"/>
  <c r="S23" i="2"/>
  <c r="R23" i="2"/>
  <c r="Q23" i="2"/>
  <c r="P23" i="2"/>
  <c r="O23" i="2"/>
  <c r="X23" i="2" s="1"/>
  <c r="W22" i="2"/>
  <c r="V22" i="2"/>
  <c r="U22" i="2"/>
  <c r="T22" i="2"/>
  <c r="S22" i="2"/>
  <c r="R22" i="2"/>
  <c r="Q22" i="2"/>
  <c r="P22" i="2"/>
  <c r="O22" i="2"/>
  <c r="X22" i="2" s="1"/>
  <c r="V21" i="2"/>
  <c r="U21" i="2"/>
  <c r="T21" i="2"/>
  <c r="S21" i="2"/>
  <c r="R21" i="2"/>
  <c r="Q21" i="2"/>
  <c r="P21" i="2"/>
  <c r="X21" i="2" s="1"/>
  <c r="O21" i="2"/>
  <c r="W21" i="2" s="1"/>
  <c r="V20" i="2"/>
  <c r="U20" i="2"/>
  <c r="T20" i="2"/>
  <c r="S20" i="2"/>
  <c r="R20" i="2"/>
  <c r="Q20" i="2"/>
  <c r="P20" i="2"/>
  <c r="O20" i="2"/>
  <c r="X20" i="2" s="1"/>
  <c r="V19" i="2"/>
  <c r="U19" i="2"/>
  <c r="W19" i="2" s="1"/>
  <c r="T19" i="2"/>
  <c r="S19" i="2"/>
  <c r="R19" i="2"/>
  <c r="Q19" i="2"/>
  <c r="P19" i="2"/>
  <c r="O19" i="2"/>
  <c r="X19" i="2" s="1"/>
  <c r="W18" i="2"/>
  <c r="V18" i="2"/>
  <c r="U18" i="2"/>
  <c r="T18" i="2"/>
  <c r="S18" i="2"/>
  <c r="R18" i="2"/>
  <c r="Q18" i="2"/>
  <c r="P18" i="2"/>
  <c r="O18" i="2"/>
  <c r="X18" i="2" s="1"/>
  <c r="V17" i="2"/>
  <c r="U17" i="2"/>
  <c r="T17" i="2"/>
  <c r="S17" i="2"/>
  <c r="R17" i="2"/>
  <c r="Q17" i="2"/>
  <c r="P17" i="2"/>
  <c r="X17" i="2" s="1"/>
  <c r="O17" i="2"/>
  <c r="W17" i="2" s="1"/>
  <c r="V16" i="2"/>
  <c r="U16" i="2"/>
  <c r="T16" i="2"/>
  <c r="S16" i="2"/>
  <c r="R16" i="2"/>
  <c r="Q16" i="2"/>
  <c r="P16" i="2"/>
  <c r="O16" i="2"/>
  <c r="X16" i="2" s="1"/>
  <c r="V15" i="2"/>
  <c r="U15" i="2"/>
  <c r="W15" i="2" s="1"/>
  <c r="T15" i="2"/>
  <c r="S15" i="2"/>
  <c r="R15" i="2"/>
  <c r="Q15" i="2"/>
  <c r="P15" i="2"/>
  <c r="O15" i="2"/>
  <c r="X15" i="2" s="1"/>
  <c r="V14" i="2"/>
  <c r="U14" i="2"/>
  <c r="T14" i="2"/>
  <c r="S14" i="2"/>
  <c r="R14" i="2"/>
  <c r="Q14" i="2"/>
  <c r="P14" i="2"/>
  <c r="O14" i="2"/>
  <c r="W14" i="2" s="1"/>
  <c r="V13" i="2"/>
  <c r="U13" i="2"/>
  <c r="T13" i="2"/>
  <c r="S13" i="2"/>
  <c r="R13" i="2"/>
  <c r="Q13" i="2"/>
  <c r="P13" i="2"/>
  <c r="X13" i="2" s="1"/>
  <c r="O13" i="2"/>
  <c r="W13" i="2" s="1"/>
  <c r="V12" i="2"/>
  <c r="U12" i="2"/>
  <c r="T12" i="2"/>
  <c r="S12" i="2"/>
  <c r="R12" i="2"/>
  <c r="Q12" i="2"/>
  <c r="P12" i="2"/>
  <c r="O12" i="2"/>
  <c r="X12" i="2" s="1"/>
  <c r="V11" i="2"/>
  <c r="U11" i="2"/>
  <c r="T11" i="2"/>
  <c r="S11" i="2"/>
  <c r="R11" i="2"/>
  <c r="Q11" i="2"/>
  <c r="P11" i="2"/>
  <c r="O11" i="2"/>
  <c r="X11" i="2" s="1"/>
  <c r="V10" i="2"/>
  <c r="U10" i="2"/>
  <c r="T10" i="2"/>
  <c r="S10" i="2"/>
  <c r="R10" i="2"/>
  <c r="Q10" i="2"/>
  <c r="P10" i="2"/>
  <c r="O10" i="2"/>
  <c r="X10" i="2" s="1"/>
  <c r="V9" i="2"/>
  <c r="U9" i="2"/>
  <c r="T9" i="2"/>
  <c r="S9" i="2"/>
  <c r="R9" i="2"/>
  <c r="Q9" i="2"/>
  <c r="P9" i="2"/>
  <c r="X9" i="2" s="1"/>
  <c r="O9" i="2"/>
  <c r="W9" i="2" s="1"/>
  <c r="V8" i="2"/>
  <c r="U8" i="2"/>
  <c r="T8" i="2"/>
  <c r="S8" i="2"/>
  <c r="R8" i="2"/>
  <c r="Q8" i="2"/>
  <c r="P8" i="2"/>
  <c r="O8" i="2"/>
  <c r="X8" i="2" s="1"/>
  <c r="V7" i="2"/>
  <c r="U7" i="2"/>
  <c r="W7" i="2" s="1"/>
  <c r="T7" i="2"/>
  <c r="S7" i="2"/>
  <c r="R7" i="2"/>
  <c r="Q7" i="2"/>
  <c r="P7" i="2"/>
  <c r="O7" i="2"/>
  <c r="X7" i="2" s="1"/>
  <c r="W6" i="2"/>
  <c r="V6" i="2"/>
  <c r="U6" i="2"/>
  <c r="T6" i="2"/>
  <c r="S6" i="2"/>
  <c r="R6" i="2"/>
  <c r="Q6" i="2"/>
  <c r="P6" i="2"/>
  <c r="O6" i="2"/>
  <c r="X6" i="2" s="1"/>
  <c r="V5" i="2"/>
  <c r="U5" i="2"/>
  <c r="T5" i="2"/>
  <c r="S5" i="2"/>
  <c r="R5" i="2"/>
  <c r="Q5" i="2"/>
  <c r="P5" i="2"/>
  <c r="X5" i="2" s="1"/>
  <c r="O5" i="2"/>
  <c r="W5" i="2" s="1"/>
  <c r="L39" i="1"/>
  <c r="K39" i="1"/>
  <c r="L38" i="1"/>
  <c r="K38" i="1"/>
  <c r="L37" i="1"/>
  <c r="K37" i="1"/>
  <c r="L36" i="1"/>
  <c r="K36" i="1"/>
  <c r="L35" i="1"/>
  <c r="K35" i="1"/>
  <c r="K28" i="1"/>
  <c r="V25" i="1" s="1"/>
  <c r="J28" i="1"/>
  <c r="U23" i="1" s="1"/>
  <c r="I28" i="1"/>
  <c r="H28" i="1"/>
  <c r="G28" i="1"/>
  <c r="R23" i="1" s="1"/>
  <c r="F28" i="1"/>
  <c r="Q25" i="1" s="1"/>
  <c r="E28" i="1"/>
  <c r="P24" i="1" s="1"/>
  <c r="D28" i="1"/>
  <c r="T25" i="1"/>
  <c r="S25" i="1"/>
  <c r="R25" i="1"/>
  <c r="P25" i="1"/>
  <c r="O25" i="1"/>
  <c r="U24" i="1"/>
  <c r="T24" i="1"/>
  <c r="S24" i="1"/>
  <c r="R24" i="1"/>
  <c r="Q24" i="1"/>
  <c r="O24" i="1"/>
  <c r="T23" i="1"/>
  <c r="S23" i="1"/>
  <c r="O23" i="1"/>
  <c r="U22" i="1"/>
  <c r="T22" i="1"/>
  <c r="S22" i="1"/>
  <c r="R22" i="1"/>
  <c r="Q22" i="1"/>
  <c r="P22" i="1"/>
  <c r="O22" i="1"/>
  <c r="T21" i="1"/>
  <c r="S21" i="1"/>
  <c r="R21" i="1"/>
  <c r="Q21" i="1"/>
  <c r="P21" i="1"/>
  <c r="O21" i="1"/>
  <c r="U20" i="1"/>
  <c r="T20" i="1"/>
  <c r="S20" i="1"/>
  <c r="R20" i="1"/>
  <c r="Q20" i="1"/>
  <c r="O20" i="1"/>
  <c r="U19" i="1"/>
  <c r="T19" i="1"/>
  <c r="S19" i="1"/>
  <c r="O19" i="1"/>
  <c r="V18" i="1"/>
  <c r="U18" i="1"/>
  <c r="T18" i="1"/>
  <c r="S18" i="1"/>
  <c r="R18" i="1"/>
  <c r="Q18" i="1"/>
  <c r="P18" i="1"/>
  <c r="O18" i="1"/>
  <c r="X18" i="1" s="1"/>
  <c r="U17" i="1"/>
  <c r="T17" i="1"/>
  <c r="S17" i="1"/>
  <c r="R17" i="1"/>
  <c r="Q17" i="1"/>
  <c r="P17" i="1"/>
  <c r="O17" i="1"/>
  <c r="U16" i="1"/>
  <c r="T16" i="1"/>
  <c r="S16" i="1"/>
  <c r="R16" i="1"/>
  <c r="Q16" i="1"/>
  <c r="O16" i="1"/>
  <c r="U15" i="1"/>
  <c r="T15" i="1"/>
  <c r="S15" i="1"/>
  <c r="Q15" i="1"/>
  <c r="O15" i="1"/>
  <c r="V14" i="1"/>
  <c r="U14" i="1"/>
  <c r="T14" i="1"/>
  <c r="S14" i="1"/>
  <c r="R14" i="1"/>
  <c r="Q14" i="1"/>
  <c r="P14" i="1"/>
  <c r="O14" i="1"/>
  <c r="X14" i="1" s="1"/>
  <c r="U13" i="1"/>
  <c r="T13" i="1"/>
  <c r="S13" i="1"/>
  <c r="R13" i="1"/>
  <c r="Q13" i="1"/>
  <c r="P13" i="1"/>
  <c r="O13" i="1"/>
  <c r="U12" i="1"/>
  <c r="T12" i="1"/>
  <c r="S12" i="1"/>
  <c r="R12" i="1"/>
  <c r="Q12" i="1"/>
  <c r="O12" i="1"/>
  <c r="U11" i="1"/>
  <c r="T11" i="1"/>
  <c r="S11" i="1"/>
  <c r="Q11" i="1"/>
  <c r="O11" i="1"/>
  <c r="V10" i="1"/>
  <c r="U10" i="1"/>
  <c r="T10" i="1"/>
  <c r="S10" i="1"/>
  <c r="R10" i="1"/>
  <c r="Q10" i="1"/>
  <c r="P10" i="1"/>
  <c r="O10" i="1"/>
  <c r="W10" i="1" s="1"/>
  <c r="U9" i="1"/>
  <c r="T9" i="1"/>
  <c r="S9" i="1"/>
  <c r="R9" i="1"/>
  <c r="Q9" i="1"/>
  <c r="P9" i="1"/>
  <c r="O9" i="1"/>
  <c r="U8" i="1"/>
  <c r="T8" i="1"/>
  <c r="S8" i="1"/>
  <c r="R8" i="1"/>
  <c r="Q8" i="1"/>
  <c r="O8" i="1"/>
  <c r="U7" i="1"/>
  <c r="T7" i="1"/>
  <c r="S7" i="1"/>
  <c r="Q7" i="1"/>
  <c r="O7" i="1"/>
  <c r="V6" i="1"/>
  <c r="U6" i="1"/>
  <c r="T6" i="1"/>
  <c r="S6" i="1"/>
  <c r="R6" i="1"/>
  <c r="Q6" i="1"/>
  <c r="P6" i="1"/>
  <c r="O6" i="1"/>
  <c r="X6" i="1" s="1"/>
  <c r="U5" i="1"/>
  <c r="T5" i="1"/>
  <c r="S5" i="1"/>
  <c r="R5" i="1"/>
  <c r="Q5" i="1"/>
  <c r="P5" i="1"/>
  <c r="O5" i="1"/>
  <c r="W10" i="2" l="1"/>
  <c r="X14" i="2"/>
  <c r="W8" i="2"/>
  <c r="W12" i="2"/>
  <c r="W16" i="2"/>
  <c r="W20" i="2"/>
  <c r="W24" i="2"/>
  <c r="W11" i="2"/>
  <c r="W5" i="1"/>
  <c r="X16" i="1"/>
  <c r="W19" i="1"/>
  <c r="W17" i="1"/>
  <c r="W9" i="1"/>
  <c r="W25" i="1"/>
  <c r="W15" i="1"/>
  <c r="V22" i="1"/>
  <c r="W22" i="1" s="1"/>
  <c r="W6" i="1"/>
  <c r="W14" i="1"/>
  <c r="Q19" i="1"/>
  <c r="U21" i="1"/>
  <c r="Q23" i="1"/>
  <c r="U25" i="1"/>
  <c r="X25" i="1" s="1"/>
  <c r="W18" i="1"/>
  <c r="V7" i="1"/>
  <c r="X10" i="1"/>
  <c r="V11" i="1"/>
  <c r="V15" i="1"/>
  <c r="V19" i="1"/>
  <c r="V23" i="1"/>
  <c r="P7" i="1"/>
  <c r="W7" i="1" s="1"/>
  <c r="V8" i="1"/>
  <c r="P11" i="1"/>
  <c r="X11" i="1" s="1"/>
  <c r="V12" i="1"/>
  <c r="P15" i="1"/>
  <c r="V16" i="1"/>
  <c r="P19" i="1"/>
  <c r="V20" i="1"/>
  <c r="P23" i="1"/>
  <c r="X23" i="1" s="1"/>
  <c r="V24" i="1"/>
  <c r="W24" i="1" s="1"/>
  <c r="W8" i="1"/>
  <c r="V5" i="1"/>
  <c r="X5" i="1" s="1"/>
  <c r="R7" i="1"/>
  <c r="P8" i="1"/>
  <c r="X8" i="1" s="1"/>
  <c r="V9" i="1"/>
  <c r="X9" i="1" s="1"/>
  <c r="R11" i="1"/>
  <c r="P12" i="1"/>
  <c r="X12" i="1" s="1"/>
  <c r="V13" i="1"/>
  <c r="W13" i="1" s="1"/>
  <c r="R15" i="1"/>
  <c r="P16" i="1"/>
  <c r="W16" i="1" s="1"/>
  <c r="V17" i="1"/>
  <c r="X17" i="1" s="1"/>
  <c r="R19" i="1"/>
  <c r="P20" i="1"/>
  <c r="X20" i="1" s="1"/>
  <c r="V21" i="1"/>
  <c r="X21" i="1" s="1"/>
  <c r="W12" i="1" l="1"/>
  <c r="W11" i="1"/>
  <c r="W21" i="1"/>
  <c r="X24" i="1"/>
  <c r="X19" i="1"/>
  <c r="X22" i="1"/>
  <c r="X13" i="1"/>
  <c r="W23" i="1"/>
  <c r="X7" i="1"/>
  <c r="X15" i="1"/>
  <c r="W20" i="1"/>
</calcChain>
</file>

<file path=xl/sharedStrings.xml><?xml version="1.0" encoding="utf-8"?>
<sst xmlns="http://schemas.openxmlformats.org/spreadsheetml/2006/main" count="48" uniqueCount="26">
  <si>
    <t>Figure 1A (Left)</t>
  </si>
  <si>
    <t>Read Depth</t>
  </si>
  <si>
    <t>Read Depth as a Fraction of Aligned Reads</t>
  </si>
  <si>
    <t>Gal::Pno1; Gal::Dim1 + Dim1-E85A + Pno1</t>
  </si>
  <si>
    <t>Nucleotide Position</t>
  </si>
  <si>
    <t>Average</t>
  </si>
  <si>
    <t>Standard Error of the Mean (SEM)</t>
  </si>
  <si>
    <t>3' 18S rRNA</t>
  </si>
  <si>
    <t>Canonical 3'-end of 18S rRNA</t>
  </si>
  <si>
    <t>Maximum Read Depth in 18S rRNA</t>
  </si>
  <si>
    <t>Figure 1A (Right)</t>
  </si>
  <si>
    <t>Fraction of Reads Cleaved After Indicated Nucleotide</t>
  </si>
  <si>
    <t xml:space="preserve">Miscleavage Position </t>
  </si>
  <si>
    <t>18S -5</t>
  </si>
  <si>
    <t>18S -4</t>
  </si>
  <si>
    <t>18S -3</t>
  </si>
  <si>
    <t>18S -2</t>
  </si>
  <si>
    <t>18S -1</t>
  </si>
  <si>
    <t>Figure 1B (Left)</t>
  </si>
  <si>
    <t>5' ITS1</t>
  </si>
  <si>
    <t>Figure 1B (Right)</t>
  </si>
  <si>
    <t>18S +1</t>
  </si>
  <si>
    <t>18S +2</t>
  </si>
  <si>
    <t>18S +3</t>
  </si>
  <si>
    <t>18S +4</t>
  </si>
  <si>
    <t>18S +5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</si>
</sst>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name val="Calibri"/>
      <family val="2"/>
    </font>
    <font>
      <sz val="12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7200A-E1A5-C248-82F6-DF3D97E3EE9F}">
  <dimension ref="A1:Z39"/>
  <sheetViews>
    <sheetView workbookViewId="0">
      <selection sqref="A1:XFD1048576"/>
    </sheetView>
  </sheetViews>
  <sheetFormatPr baseColWidth="10" defaultRowHeight="16" x14ac:dyDescent="0.2"/>
  <cols>
    <col min="1" max="1" width="23" bestFit="1" customWidth="1"/>
    <col min="2" max="2" width="25.5" style="3" bestFit="1" customWidth="1"/>
    <col min="3" max="3" width="31" style="3" bestFit="1" customWidth="1"/>
    <col min="4" max="12" width="13.1640625" style="3" customWidth="1"/>
    <col min="13" max="13" width="25.5" style="3" bestFit="1" customWidth="1"/>
    <col min="14" max="14" width="18.33203125" style="3" customWidth="1"/>
    <col min="15" max="23" width="10.83203125" style="3"/>
    <col min="24" max="24" width="30.1640625" style="3" bestFit="1" customWidth="1"/>
    <col min="25" max="26" width="10.83203125" style="3"/>
  </cols>
  <sheetData>
    <row r="1" spans="1:24" ht="24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4" x14ac:dyDescent="0.2">
      <c r="D2" s="4" t="s">
        <v>1</v>
      </c>
      <c r="E2" s="4"/>
      <c r="F2" s="4"/>
      <c r="G2" s="4"/>
      <c r="H2" s="4"/>
      <c r="I2" s="4"/>
      <c r="J2" s="4"/>
      <c r="K2" s="4"/>
      <c r="O2" s="4" t="s">
        <v>2</v>
      </c>
      <c r="P2" s="4"/>
      <c r="Q2" s="4"/>
      <c r="R2" s="4"/>
      <c r="S2" s="4"/>
      <c r="T2" s="4"/>
      <c r="U2" s="4"/>
      <c r="V2" s="4"/>
    </row>
    <row r="3" spans="1:24" x14ac:dyDescent="0.2">
      <c r="C3" s="5"/>
      <c r="D3" s="4" t="s">
        <v>3</v>
      </c>
      <c r="E3" s="4"/>
      <c r="F3" s="4"/>
      <c r="G3" s="4"/>
      <c r="H3" s="4"/>
      <c r="I3" s="4"/>
      <c r="J3" s="4"/>
      <c r="K3" s="4"/>
      <c r="N3" s="5"/>
      <c r="O3" s="4" t="s">
        <v>3</v>
      </c>
      <c r="P3" s="4"/>
      <c r="Q3" s="4"/>
      <c r="R3" s="4"/>
      <c r="S3" s="4"/>
      <c r="T3" s="4"/>
      <c r="U3" s="4"/>
      <c r="V3" s="4"/>
    </row>
    <row r="4" spans="1:24" x14ac:dyDescent="0.2">
      <c r="C4" s="6" t="s">
        <v>4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6">
        <v>8</v>
      </c>
      <c r="N4" s="6" t="s">
        <v>4</v>
      </c>
      <c r="O4" s="6">
        <v>1</v>
      </c>
      <c r="P4" s="6">
        <v>2</v>
      </c>
      <c r="Q4" s="6">
        <v>3</v>
      </c>
      <c r="R4" s="6">
        <v>4</v>
      </c>
      <c r="S4" s="6">
        <v>5</v>
      </c>
      <c r="T4" s="6">
        <v>6</v>
      </c>
      <c r="U4" s="6">
        <v>7</v>
      </c>
      <c r="V4" s="6">
        <v>8</v>
      </c>
      <c r="W4" s="2" t="s">
        <v>5</v>
      </c>
      <c r="X4" s="2" t="s">
        <v>6</v>
      </c>
    </row>
    <row r="5" spans="1:24" x14ac:dyDescent="0.2">
      <c r="B5" s="7" t="s">
        <v>7</v>
      </c>
      <c r="C5" s="8">
        <v>1780</v>
      </c>
      <c r="D5" s="3">
        <v>2847537</v>
      </c>
      <c r="E5" s="3">
        <v>2648979</v>
      </c>
      <c r="F5" s="3">
        <v>2615353</v>
      </c>
      <c r="G5" s="3">
        <v>3639773</v>
      </c>
      <c r="H5" s="3">
        <v>3789442</v>
      </c>
      <c r="I5" s="3">
        <v>3078898</v>
      </c>
      <c r="J5" s="3">
        <v>3461621</v>
      </c>
      <c r="K5" s="3">
        <v>3147994</v>
      </c>
      <c r="M5" s="7" t="s">
        <v>7</v>
      </c>
      <c r="N5" s="8">
        <v>1780</v>
      </c>
      <c r="O5" s="9">
        <f>D5/D$28</f>
        <v>0.99999859527922508</v>
      </c>
      <c r="P5" s="9">
        <f t="shared" ref="P5:V20" si="0">E5/E$28</f>
        <v>1</v>
      </c>
      <c r="Q5" s="9">
        <f t="shared" si="0"/>
        <v>0.99999961764258294</v>
      </c>
      <c r="R5" s="9">
        <f t="shared" si="0"/>
        <v>1</v>
      </c>
      <c r="S5" s="9">
        <f t="shared" si="0"/>
        <v>1.0000002638911649</v>
      </c>
      <c r="T5" s="9">
        <f t="shared" si="0"/>
        <v>0.99686716264528552</v>
      </c>
      <c r="U5" s="9">
        <f t="shared" si="0"/>
        <v>0.99850755524915669</v>
      </c>
      <c r="V5" s="9">
        <f t="shared" si="0"/>
        <v>0.99868977235667122</v>
      </c>
      <c r="W5" s="3">
        <f>AVERAGE(O5:V5)</f>
        <v>0.99925787088301088</v>
      </c>
      <c r="X5" s="3">
        <f>STDEV(O5:V5)/SQRT(COUNT(O5:V5))</f>
        <v>4.0867195370160038E-4</v>
      </c>
    </row>
    <row r="6" spans="1:24" x14ac:dyDescent="0.2">
      <c r="B6" s="7"/>
      <c r="C6" s="8">
        <v>1781</v>
      </c>
      <c r="D6" s="3">
        <v>2847374</v>
      </c>
      <c r="E6" s="3">
        <v>2648824</v>
      </c>
      <c r="F6" s="3">
        <v>2615201</v>
      </c>
      <c r="G6" s="3">
        <v>3639632</v>
      </c>
      <c r="H6" s="3">
        <v>3789243</v>
      </c>
      <c r="I6" s="3">
        <v>3079968</v>
      </c>
      <c r="J6" s="3">
        <v>3462982</v>
      </c>
      <c r="K6" s="3">
        <v>3149683</v>
      </c>
      <c r="M6" s="7"/>
      <c r="N6" s="8">
        <v>1781</v>
      </c>
      <c r="O6" s="9">
        <f t="shared" ref="O6:V25" si="1">D6/D$28</f>
        <v>0.99994135290764907</v>
      </c>
      <c r="P6" s="9">
        <f t="shared" si="0"/>
        <v>0.99994148688985451</v>
      </c>
      <c r="Q6" s="9">
        <f t="shared" si="0"/>
        <v>0.99994149931519782</v>
      </c>
      <c r="R6" s="9">
        <f t="shared" si="0"/>
        <v>0.99996126132041752</v>
      </c>
      <c r="S6" s="9">
        <f t="shared" si="0"/>
        <v>0.99994774954933985</v>
      </c>
      <c r="T6" s="9">
        <f t="shared" si="0"/>
        <v>0.99721360083974031</v>
      </c>
      <c r="U6" s="9">
        <f t="shared" si="0"/>
        <v>0.99890013686993318</v>
      </c>
      <c r="V6" s="9">
        <f t="shared" si="0"/>
        <v>0.99922560153090423</v>
      </c>
      <c r="W6" s="3">
        <f t="shared" ref="W6:W25" si="2">AVERAGE(O6:V6)</f>
        <v>0.99938408615287955</v>
      </c>
      <c r="X6" s="3">
        <f t="shared" ref="X6:X25" si="3">STDEV(O6:V6)/SQRT(COUNT(O6:V6))</f>
        <v>3.4208211284586222E-4</v>
      </c>
    </row>
    <row r="7" spans="1:24" x14ac:dyDescent="0.2">
      <c r="B7" s="7"/>
      <c r="C7" s="8">
        <v>1782</v>
      </c>
      <c r="D7" s="3">
        <v>2847541</v>
      </c>
      <c r="E7" s="3">
        <v>2648979</v>
      </c>
      <c r="F7" s="3">
        <v>2615354</v>
      </c>
      <c r="G7" s="3">
        <v>3639773</v>
      </c>
      <c r="H7" s="3">
        <v>3789441</v>
      </c>
      <c r="I7" s="3">
        <v>3087241</v>
      </c>
      <c r="J7" s="3">
        <v>3466235</v>
      </c>
      <c r="K7" s="3">
        <v>3151753</v>
      </c>
      <c r="M7" s="7"/>
      <c r="N7" s="8">
        <v>1782</v>
      </c>
      <c r="O7" s="9">
        <f t="shared" si="1"/>
        <v>1</v>
      </c>
      <c r="P7" s="9">
        <f t="shared" si="0"/>
        <v>1</v>
      </c>
      <c r="Q7" s="9">
        <f t="shared" si="0"/>
        <v>1</v>
      </c>
      <c r="R7" s="9">
        <f t="shared" si="0"/>
        <v>1</v>
      </c>
      <c r="S7" s="9">
        <f t="shared" si="0"/>
        <v>1</v>
      </c>
      <c r="T7" s="9">
        <f t="shared" si="0"/>
        <v>0.99956840923999235</v>
      </c>
      <c r="U7" s="9">
        <f t="shared" si="0"/>
        <v>0.99983846751826977</v>
      </c>
      <c r="V7" s="9">
        <f t="shared" si="0"/>
        <v>0.99988230158458236</v>
      </c>
      <c r="W7" s="3">
        <f t="shared" si="2"/>
        <v>0.99991114729285557</v>
      </c>
      <c r="X7" s="3">
        <f t="shared" si="3"/>
        <v>5.3960603226958644E-5</v>
      </c>
    </row>
    <row r="8" spans="1:24" x14ac:dyDescent="0.2">
      <c r="B8" s="7"/>
      <c r="C8" s="8">
        <v>1783</v>
      </c>
      <c r="D8" s="3">
        <v>2847512</v>
      </c>
      <c r="E8" s="3">
        <v>2648951</v>
      </c>
      <c r="F8" s="3">
        <v>2615332</v>
      </c>
      <c r="G8" s="3">
        <v>3639735</v>
      </c>
      <c r="H8" s="3">
        <v>3789399</v>
      </c>
      <c r="I8" s="3">
        <v>3088574</v>
      </c>
      <c r="J8" s="3">
        <v>3466795</v>
      </c>
      <c r="K8" s="3">
        <v>3152124</v>
      </c>
      <c r="M8" s="7"/>
      <c r="N8" s="8">
        <v>1783</v>
      </c>
      <c r="O8" s="9">
        <f t="shared" si="1"/>
        <v>0.99998981577438217</v>
      </c>
      <c r="P8" s="9">
        <f t="shared" si="0"/>
        <v>0.99998942988978012</v>
      </c>
      <c r="Q8" s="9">
        <f t="shared" si="0"/>
        <v>0.99999158813682587</v>
      </c>
      <c r="R8" s="9">
        <f t="shared" si="0"/>
        <v>0.99998955978848136</v>
      </c>
      <c r="S8" s="9">
        <f t="shared" si="0"/>
        <v>0.99998891657107214</v>
      </c>
      <c r="T8" s="9">
        <f t="shared" si="0"/>
        <v>1</v>
      </c>
      <c r="U8" s="9">
        <f t="shared" si="0"/>
        <v>1</v>
      </c>
      <c r="V8" s="9">
        <f t="shared" si="0"/>
        <v>1</v>
      </c>
      <c r="W8" s="3">
        <f t="shared" si="2"/>
        <v>0.99999366377006771</v>
      </c>
      <c r="X8" s="3">
        <f t="shared" si="3"/>
        <v>1.8749431366106326E-6</v>
      </c>
    </row>
    <row r="9" spans="1:24" x14ac:dyDescent="0.2">
      <c r="B9" s="7"/>
      <c r="C9" s="8">
        <v>1784</v>
      </c>
      <c r="D9" s="3">
        <v>2847539</v>
      </c>
      <c r="E9" s="3">
        <v>2648973</v>
      </c>
      <c r="F9" s="3">
        <v>2615352</v>
      </c>
      <c r="G9" s="3">
        <v>3639769</v>
      </c>
      <c r="H9" s="3">
        <v>3789434</v>
      </c>
      <c r="I9" s="3">
        <v>3088560</v>
      </c>
      <c r="J9" s="3">
        <v>3466750</v>
      </c>
      <c r="K9" s="3">
        <v>3152098</v>
      </c>
      <c r="M9" s="7"/>
      <c r="N9" s="8">
        <v>1784</v>
      </c>
      <c r="O9" s="9">
        <f t="shared" si="1"/>
        <v>0.99999929763961259</v>
      </c>
      <c r="P9" s="9">
        <f t="shared" si="0"/>
        <v>0.99999773497638145</v>
      </c>
      <c r="Q9" s="9">
        <f t="shared" si="0"/>
        <v>0.99999923528516599</v>
      </c>
      <c r="R9" s="9">
        <f t="shared" si="0"/>
        <v>0.99999890103036648</v>
      </c>
      <c r="S9" s="9">
        <f t="shared" si="0"/>
        <v>0.99999815276184534</v>
      </c>
      <c r="T9" s="9">
        <f t="shared" si="0"/>
        <v>0.99999546716381083</v>
      </c>
      <c r="U9" s="9">
        <f t="shared" si="0"/>
        <v>0.99998701971128956</v>
      </c>
      <c r="V9" s="9">
        <f t="shared" si="0"/>
        <v>0.99999175159352871</v>
      </c>
      <c r="W9" s="3">
        <f t="shared" si="2"/>
        <v>0.99999594502025002</v>
      </c>
      <c r="X9" s="3">
        <f t="shared" si="3"/>
        <v>1.5604273453326435E-6</v>
      </c>
    </row>
    <row r="10" spans="1:24" x14ac:dyDescent="0.2">
      <c r="B10" s="7"/>
      <c r="C10" s="8">
        <v>1785</v>
      </c>
      <c r="D10" s="3">
        <v>2847203</v>
      </c>
      <c r="E10" s="3">
        <v>2648837</v>
      </c>
      <c r="F10" s="3">
        <v>2615233</v>
      </c>
      <c r="G10" s="3">
        <v>3639720</v>
      </c>
      <c r="H10" s="3">
        <v>3789360</v>
      </c>
      <c r="I10" s="3">
        <v>3088478</v>
      </c>
      <c r="J10" s="3">
        <v>3466632</v>
      </c>
      <c r="K10" s="3">
        <v>3151994</v>
      </c>
      <c r="M10" s="7"/>
      <c r="N10" s="8">
        <v>1785</v>
      </c>
      <c r="O10" s="9">
        <f t="shared" si="1"/>
        <v>0.99988130109452333</v>
      </c>
      <c r="P10" s="9">
        <f t="shared" si="0"/>
        <v>0.99994639444102806</v>
      </c>
      <c r="Q10" s="9">
        <f t="shared" si="0"/>
        <v>0.99995373475254212</v>
      </c>
      <c r="R10" s="9">
        <f t="shared" si="0"/>
        <v>0.99998543865235556</v>
      </c>
      <c r="S10" s="9">
        <f t="shared" si="0"/>
        <v>0.99997862481563904</v>
      </c>
      <c r="T10" s="9">
        <f t="shared" si="0"/>
        <v>0.99996891769470309</v>
      </c>
      <c r="U10" s="9">
        <f t="shared" si="0"/>
        <v>0.99995298250978204</v>
      </c>
      <c r="V10" s="9">
        <f t="shared" si="0"/>
        <v>0.99995875796764344</v>
      </c>
      <c r="W10" s="3">
        <f t="shared" si="2"/>
        <v>0.99995326899102721</v>
      </c>
      <c r="X10" s="3">
        <f t="shared" si="3"/>
        <v>1.1322979410513929E-5</v>
      </c>
    </row>
    <row r="11" spans="1:24" x14ac:dyDescent="0.2">
      <c r="B11" s="7"/>
      <c r="C11" s="8">
        <v>1786</v>
      </c>
      <c r="D11" s="3">
        <v>2846645</v>
      </c>
      <c r="E11" s="3">
        <v>2648357</v>
      </c>
      <c r="F11" s="3">
        <v>2614901</v>
      </c>
      <c r="G11" s="3">
        <v>3639550</v>
      </c>
      <c r="H11" s="3">
        <v>3789002</v>
      </c>
      <c r="I11" s="3">
        <v>3087968</v>
      </c>
      <c r="J11" s="3">
        <v>3465920</v>
      </c>
      <c r="K11" s="3">
        <v>3151352</v>
      </c>
      <c r="M11" s="7"/>
      <c r="N11" s="8">
        <v>1786</v>
      </c>
      <c r="O11" s="9">
        <f t="shared" si="1"/>
        <v>0.9996853425464286</v>
      </c>
      <c r="P11" s="9">
        <f t="shared" si="0"/>
        <v>0.99976519255154528</v>
      </c>
      <c r="Q11" s="9">
        <f t="shared" si="0"/>
        <v>0.99982679209009562</v>
      </c>
      <c r="R11" s="9">
        <f t="shared" si="0"/>
        <v>0.99993873244292986</v>
      </c>
      <c r="S11" s="9">
        <f t="shared" si="0"/>
        <v>0.99988415177858692</v>
      </c>
      <c r="T11" s="9">
        <f t="shared" si="0"/>
        <v>0.99980379294781341</v>
      </c>
      <c r="U11" s="9">
        <f t="shared" si="0"/>
        <v>0.99974760549729647</v>
      </c>
      <c r="V11" s="9">
        <f t="shared" si="0"/>
        <v>0.99975508577708239</v>
      </c>
      <c r="W11" s="3">
        <f t="shared" si="2"/>
        <v>0.99980083695397226</v>
      </c>
      <c r="X11" s="3">
        <f t="shared" si="3"/>
        <v>2.8715094534516773E-5</v>
      </c>
    </row>
    <row r="12" spans="1:24" x14ac:dyDescent="0.2">
      <c r="B12" s="7"/>
      <c r="C12" s="8">
        <v>1787</v>
      </c>
      <c r="D12" s="3">
        <v>2846569</v>
      </c>
      <c r="E12" s="3">
        <v>2648635</v>
      </c>
      <c r="F12" s="3">
        <v>2615058</v>
      </c>
      <c r="G12" s="3">
        <v>3639599</v>
      </c>
      <c r="H12" s="3">
        <v>3789206</v>
      </c>
      <c r="I12" s="3">
        <v>3088390</v>
      </c>
      <c r="J12" s="3">
        <v>3466514</v>
      </c>
      <c r="K12" s="3">
        <v>3151912</v>
      </c>
      <c r="M12" s="7"/>
      <c r="N12" s="8">
        <v>1787</v>
      </c>
      <c r="O12" s="9">
        <f t="shared" si="1"/>
        <v>0.99965865285170608</v>
      </c>
      <c r="P12" s="9">
        <f t="shared" si="0"/>
        <v>0.99987013864587071</v>
      </c>
      <c r="Q12" s="9">
        <f t="shared" si="0"/>
        <v>0.99988682220456582</v>
      </c>
      <c r="R12" s="9">
        <f t="shared" si="0"/>
        <v>0.99995219482094078</v>
      </c>
      <c r="S12" s="9">
        <f t="shared" si="0"/>
        <v>0.9999379855762367</v>
      </c>
      <c r="T12" s="9">
        <f t="shared" si="0"/>
        <v>0.9999404255815143</v>
      </c>
      <c r="U12" s="9">
        <f t="shared" si="0"/>
        <v>0.99991894530827463</v>
      </c>
      <c r="V12" s="9">
        <f t="shared" si="0"/>
        <v>0.99993274376261843</v>
      </c>
      <c r="W12" s="3">
        <f t="shared" si="2"/>
        <v>0.99988723859396589</v>
      </c>
      <c r="X12" s="3">
        <f t="shared" si="3"/>
        <v>3.4133007316100491E-5</v>
      </c>
    </row>
    <row r="13" spans="1:24" x14ac:dyDescent="0.2">
      <c r="B13" s="7"/>
      <c r="C13" s="8">
        <v>1788</v>
      </c>
      <c r="D13" s="3">
        <v>2845048</v>
      </c>
      <c r="E13" s="3">
        <v>2647427</v>
      </c>
      <c r="F13" s="3">
        <v>2614108</v>
      </c>
      <c r="G13" s="3">
        <v>3638657</v>
      </c>
      <c r="H13" s="3">
        <v>3787720</v>
      </c>
      <c r="I13" s="3">
        <v>3087305</v>
      </c>
      <c r="J13" s="3">
        <v>3465160</v>
      </c>
      <c r="K13" s="3">
        <v>3150593</v>
      </c>
      <c r="M13" s="7"/>
      <c r="N13" s="8">
        <v>1788</v>
      </c>
      <c r="O13" s="9">
        <f t="shared" si="1"/>
        <v>0.99912450777706097</v>
      </c>
      <c r="P13" s="9">
        <f t="shared" si="0"/>
        <v>0.99941411389067258</v>
      </c>
      <c r="Q13" s="9">
        <f t="shared" si="0"/>
        <v>0.99952358265840879</v>
      </c>
      <c r="R13" s="9">
        <f t="shared" si="0"/>
        <v>0.99969338747224068</v>
      </c>
      <c r="S13" s="9">
        <f t="shared" si="0"/>
        <v>0.99954584330512075</v>
      </c>
      <c r="T13" s="9">
        <f t="shared" si="0"/>
        <v>0.99958913077685685</v>
      </c>
      <c r="U13" s="9">
        <f t="shared" si="0"/>
        <v>0.99952838284351975</v>
      </c>
      <c r="V13" s="9">
        <f t="shared" si="0"/>
        <v>0.99951429575740036</v>
      </c>
      <c r="W13" s="3">
        <f t="shared" si="2"/>
        <v>0.99949165556016006</v>
      </c>
      <c r="X13" s="3">
        <f t="shared" si="3"/>
        <v>5.9285102703534702E-5</v>
      </c>
    </row>
    <row r="14" spans="1:24" x14ac:dyDescent="0.2">
      <c r="B14" s="7"/>
      <c r="C14" s="8">
        <v>1789</v>
      </c>
      <c r="D14" s="3">
        <v>2845481</v>
      </c>
      <c r="E14" s="3">
        <v>2648372</v>
      </c>
      <c r="F14" s="3">
        <v>2614922</v>
      </c>
      <c r="G14" s="3">
        <v>3639397</v>
      </c>
      <c r="H14" s="3">
        <v>3789015</v>
      </c>
      <c r="I14" s="3">
        <v>3088356</v>
      </c>
      <c r="J14" s="3">
        <v>3466508</v>
      </c>
      <c r="K14" s="3">
        <v>3151882</v>
      </c>
      <c r="M14" s="7"/>
      <c r="N14" s="8">
        <v>1789</v>
      </c>
      <c r="O14" s="9">
        <f t="shared" si="1"/>
        <v>0.99927656880094085</v>
      </c>
      <c r="P14" s="9">
        <f t="shared" si="0"/>
        <v>0.99977085511059172</v>
      </c>
      <c r="Q14" s="9">
        <f t="shared" si="0"/>
        <v>0.9998348215958528</v>
      </c>
      <c r="R14" s="9">
        <f t="shared" si="0"/>
        <v>0.99989669685444671</v>
      </c>
      <c r="S14" s="9">
        <f t="shared" si="0"/>
        <v>0.99988758236373121</v>
      </c>
      <c r="T14" s="9">
        <f t="shared" si="0"/>
        <v>0.99992941726505502</v>
      </c>
      <c r="U14" s="9">
        <f t="shared" si="0"/>
        <v>0.99991721460311322</v>
      </c>
      <c r="V14" s="9">
        <f t="shared" si="0"/>
        <v>0.99992322637053621</v>
      </c>
      <c r="W14" s="3">
        <f t="shared" si="2"/>
        <v>0.99980454787053341</v>
      </c>
      <c r="X14" s="3">
        <f t="shared" si="3"/>
        <v>7.775539777119992E-5</v>
      </c>
    </row>
    <row r="15" spans="1:24" x14ac:dyDescent="0.2">
      <c r="B15" s="7"/>
      <c r="C15" s="8">
        <v>1790</v>
      </c>
      <c r="D15" s="3">
        <v>2845219</v>
      </c>
      <c r="E15" s="3">
        <v>2648141</v>
      </c>
      <c r="F15" s="3">
        <v>2614756</v>
      </c>
      <c r="G15" s="3">
        <v>3639179</v>
      </c>
      <c r="H15" s="3">
        <v>3788847</v>
      </c>
      <c r="I15" s="3">
        <v>3088211</v>
      </c>
      <c r="J15" s="3">
        <v>3466290</v>
      </c>
      <c r="K15" s="3">
        <v>3151684</v>
      </c>
      <c r="M15" s="7"/>
      <c r="N15" s="8">
        <v>1790</v>
      </c>
      <c r="O15" s="9">
        <f t="shared" si="1"/>
        <v>0.99918455959018682</v>
      </c>
      <c r="P15" s="9">
        <f t="shared" si="0"/>
        <v>0.99968365170127815</v>
      </c>
      <c r="Q15" s="9">
        <f t="shared" si="0"/>
        <v>0.9997713502646296</v>
      </c>
      <c r="R15" s="9">
        <f t="shared" si="0"/>
        <v>0.99983680300941846</v>
      </c>
      <c r="S15" s="9">
        <f t="shared" si="0"/>
        <v>0.99984324864801954</v>
      </c>
      <c r="T15" s="9">
        <f t="shared" si="0"/>
        <v>0.99988247003309616</v>
      </c>
      <c r="U15" s="9">
        <f t="shared" si="0"/>
        <v>0.99985433231558252</v>
      </c>
      <c r="V15" s="9">
        <f t="shared" si="0"/>
        <v>0.99986041158279304</v>
      </c>
      <c r="W15" s="3">
        <f t="shared" si="2"/>
        <v>0.99973960339312551</v>
      </c>
      <c r="X15" s="3">
        <f t="shared" si="3"/>
        <v>8.2437249325565832E-5</v>
      </c>
    </row>
    <row r="16" spans="1:24" x14ac:dyDescent="0.2">
      <c r="B16" s="7"/>
      <c r="C16" s="8">
        <v>1791</v>
      </c>
      <c r="D16" s="3">
        <v>2842411</v>
      </c>
      <c r="E16" s="3">
        <v>2645781</v>
      </c>
      <c r="F16" s="3">
        <v>2613374</v>
      </c>
      <c r="G16" s="3">
        <v>3637105</v>
      </c>
      <c r="H16" s="3">
        <v>3787163</v>
      </c>
      <c r="I16" s="3">
        <v>3088104</v>
      </c>
      <c r="J16" s="3">
        <v>3465710</v>
      </c>
      <c r="K16" s="3">
        <v>3151329</v>
      </c>
      <c r="M16" s="7"/>
      <c r="N16" s="8">
        <v>1791</v>
      </c>
      <c r="O16" s="9">
        <f t="shared" si="1"/>
        <v>0.99819844560622661</v>
      </c>
      <c r="P16" s="9">
        <f t="shared" si="0"/>
        <v>0.99879274241132154</v>
      </c>
      <c r="Q16" s="9">
        <f t="shared" si="0"/>
        <v>0.99924293231432537</v>
      </c>
      <c r="R16" s="9">
        <f t="shared" si="0"/>
        <v>0.99926698725442498</v>
      </c>
      <c r="S16" s="9">
        <f>H16/H$28</f>
        <v>0.99939885592624345</v>
      </c>
      <c r="T16" s="9">
        <f t="shared" si="0"/>
        <v>0.99984782621365065</v>
      </c>
      <c r="U16" s="9">
        <f t="shared" si="0"/>
        <v>0.99968703081664767</v>
      </c>
      <c r="V16" s="9">
        <f t="shared" si="0"/>
        <v>0.99974778910981932</v>
      </c>
      <c r="W16" s="3">
        <f t="shared" si="2"/>
        <v>0.99927282620658242</v>
      </c>
      <c r="X16" s="3">
        <f t="shared" si="3"/>
        <v>1.9499842398018748E-4</v>
      </c>
    </row>
    <row r="17" spans="1:24" x14ac:dyDescent="0.2">
      <c r="B17" s="7"/>
      <c r="C17" s="8">
        <v>1792</v>
      </c>
      <c r="D17" s="3">
        <v>2830038</v>
      </c>
      <c r="E17" s="3">
        <v>2639002</v>
      </c>
      <c r="F17" s="3">
        <v>2608583</v>
      </c>
      <c r="G17" s="3">
        <v>3628645</v>
      </c>
      <c r="H17" s="3">
        <v>3780452</v>
      </c>
      <c r="I17" s="3">
        <v>3086630</v>
      </c>
      <c r="J17" s="3">
        <v>3462213</v>
      </c>
      <c r="K17" s="3">
        <v>3148162</v>
      </c>
      <c r="M17" s="7"/>
      <c r="N17" s="8">
        <v>1792</v>
      </c>
      <c r="O17" s="9">
        <f t="shared" si="1"/>
        <v>0.99385329306935355</v>
      </c>
      <c r="P17" s="9">
        <f t="shared" si="0"/>
        <v>0.99623364322631469</v>
      </c>
      <c r="Q17" s="9">
        <f t="shared" si="0"/>
        <v>0.99741105792944285</v>
      </c>
      <c r="R17" s="9">
        <f t="shared" si="0"/>
        <v>0.99694266647947549</v>
      </c>
      <c r="S17" s="9">
        <f t="shared" si="0"/>
        <v>0.99762788231826283</v>
      </c>
      <c r="T17" s="9">
        <f t="shared" si="0"/>
        <v>0.9993705833177382</v>
      </c>
      <c r="U17" s="9">
        <f t="shared" si="0"/>
        <v>0.99867831815841435</v>
      </c>
      <c r="V17" s="9">
        <f t="shared" si="0"/>
        <v>0.99874306975233207</v>
      </c>
      <c r="W17" s="3">
        <f t="shared" si="2"/>
        <v>0.99735756428141675</v>
      </c>
      <c r="X17" s="3">
        <f t="shared" si="3"/>
        <v>6.1972705278511779E-4</v>
      </c>
    </row>
    <row r="18" spans="1:24" x14ac:dyDescent="0.2">
      <c r="B18" s="7"/>
      <c r="C18" s="8">
        <v>1793</v>
      </c>
      <c r="D18" s="3">
        <v>2826067</v>
      </c>
      <c r="E18" s="3">
        <v>2636445</v>
      </c>
      <c r="F18" s="3">
        <v>2606679</v>
      </c>
      <c r="G18" s="3">
        <v>3625308</v>
      </c>
      <c r="H18" s="3">
        <v>3777287</v>
      </c>
      <c r="I18" s="3">
        <v>3086194</v>
      </c>
      <c r="J18" s="3">
        <v>3460970</v>
      </c>
      <c r="K18" s="3">
        <v>3147168</v>
      </c>
      <c r="M18" s="7"/>
      <c r="N18" s="8">
        <v>1793</v>
      </c>
      <c r="O18" s="9">
        <f t="shared" si="1"/>
        <v>0.99245875652009929</v>
      </c>
      <c r="P18" s="9">
        <f t="shared" si="0"/>
        <v>0.99526836566088295</v>
      </c>
      <c r="Q18" s="9">
        <f t="shared" si="0"/>
        <v>0.99668304940746066</v>
      </c>
      <c r="R18" s="9">
        <f t="shared" si="0"/>
        <v>0.99602585106268993</v>
      </c>
      <c r="S18" s="9">
        <f t="shared" si="0"/>
        <v>0.99679266678119538</v>
      </c>
      <c r="T18" s="9">
        <f t="shared" si="0"/>
        <v>0.99922941784784824</v>
      </c>
      <c r="U18" s="9">
        <f t="shared" si="0"/>
        <v>0.99831977373914527</v>
      </c>
      <c r="V18" s="9">
        <f t="shared" si="0"/>
        <v>0.99842772682800551</v>
      </c>
      <c r="W18" s="3">
        <f t="shared" si="2"/>
        <v>0.9966507009809159</v>
      </c>
      <c r="X18" s="3">
        <f t="shared" si="3"/>
        <v>7.6167452791210135E-4</v>
      </c>
    </row>
    <row r="19" spans="1:24" x14ac:dyDescent="0.2">
      <c r="B19" s="7"/>
      <c r="C19" s="8">
        <v>1794</v>
      </c>
      <c r="D19" s="3">
        <v>2821678</v>
      </c>
      <c r="E19" s="3">
        <v>2633960</v>
      </c>
      <c r="F19" s="3">
        <v>2604890</v>
      </c>
      <c r="G19" s="3">
        <v>3622481</v>
      </c>
      <c r="H19" s="3">
        <v>3774980</v>
      </c>
      <c r="I19" s="3">
        <v>3085527</v>
      </c>
      <c r="J19" s="3">
        <v>3459543</v>
      </c>
      <c r="K19" s="3">
        <v>3145788</v>
      </c>
      <c r="M19" s="7"/>
      <c r="N19" s="8">
        <v>1794</v>
      </c>
      <c r="O19" s="9">
        <f t="shared" si="1"/>
        <v>0.99091742664987092</v>
      </c>
      <c r="P19" s="9">
        <f t="shared" si="0"/>
        <v>0.99433026837887351</v>
      </c>
      <c r="Q19" s="9">
        <f t="shared" si="0"/>
        <v>0.99599901198843444</v>
      </c>
      <c r="R19" s="9">
        <f t="shared" si="0"/>
        <v>0.99524915427418137</v>
      </c>
      <c r="S19" s="9">
        <f t="shared" si="0"/>
        <v>0.99618386986365537</v>
      </c>
      <c r="T19" s="9">
        <f t="shared" si="0"/>
        <v>0.99901346058083762</v>
      </c>
      <c r="U19" s="9">
        <f t="shared" si="0"/>
        <v>0.9979081543615933</v>
      </c>
      <c r="V19" s="9">
        <f t="shared" si="0"/>
        <v>0.99798992679222009</v>
      </c>
      <c r="W19" s="3">
        <f t="shared" si="2"/>
        <v>0.99594890911120848</v>
      </c>
      <c r="X19" s="3">
        <f t="shared" si="3"/>
        <v>9.0513473839064944E-4</v>
      </c>
    </row>
    <row r="20" spans="1:24" x14ac:dyDescent="0.2">
      <c r="B20" s="7"/>
      <c r="C20" s="8">
        <v>1795</v>
      </c>
      <c r="D20" s="3">
        <v>2820851</v>
      </c>
      <c r="E20" s="3">
        <v>2633095</v>
      </c>
      <c r="F20" s="3">
        <v>2604330</v>
      </c>
      <c r="G20" s="3">
        <v>3621553</v>
      </c>
      <c r="H20" s="3">
        <v>3774140</v>
      </c>
      <c r="I20" s="3">
        <v>3085211</v>
      </c>
      <c r="J20" s="3">
        <v>3459060</v>
      </c>
      <c r="K20" s="3">
        <v>3145355</v>
      </c>
      <c r="M20" s="7"/>
      <c r="N20" s="8">
        <v>1795</v>
      </c>
      <c r="O20" s="9">
        <f t="shared" si="1"/>
        <v>0.99062700062966613</v>
      </c>
      <c r="P20" s="9">
        <f t="shared" si="0"/>
        <v>0.99400372747386823</v>
      </c>
      <c r="Q20" s="9">
        <f t="shared" si="0"/>
        <v>0.99578489183491026</v>
      </c>
      <c r="R20" s="9">
        <f t="shared" si="0"/>
        <v>0.99499419331919881</v>
      </c>
      <c r="S20" s="9">
        <f t="shared" si="0"/>
        <v>0.99596220128509716</v>
      </c>
      <c r="T20" s="9">
        <f t="shared" si="0"/>
        <v>0.99891114799256875</v>
      </c>
      <c r="U20" s="9">
        <f t="shared" si="0"/>
        <v>0.99776883259610105</v>
      </c>
      <c r="V20" s="9">
        <f t="shared" si="0"/>
        <v>0.99785255909983239</v>
      </c>
      <c r="W20" s="3">
        <f t="shared" si="2"/>
        <v>0.9957380692789054</v>
      </c>
      <c r="X20" s="3">
        <f t="shared" si="3"/>
        <v>9.296719713511348E-4</v>
      </c>
    </row>
    <row r="21" spans="1:24" x14ac:dyDescent="0.2">
      <c r="B21" s="7"/>
      <c r="C21" s="8">
        <v>1796</v>
      </c>
      <c r="D21" s="3">
        <v>2818980</v>
      </c>
      <c r="E21" s="3">
        <v>2631701</v>
      </c>
      <c r="F21" s="3">
        <v>2603333</v>
      </c>
      <c r="G21" s="3">
        <v>3620044</v>
      </c>
      <c r="H21" s="3">
        <v>3772730</v>
      </c>
      <c r="I21" s="3">
        <v>3084912</v>
      </c>
      <c r="J21" s="3">
        <v>3458543</v>
      </c>
      <c r="K21" s="3">
        <v>3144843</v>
      </c>
      <c r="M21" s="7"/>
      <c r="N21" s="8">
        <v>1796</v>
      </c>
      <c r="O21" s="9">
        <f t="shared" si="1"/>
        <v>0.9899699424872197</v>
      </c>
      <c r="P21" s="9">
        <f t="shared" si="1"/>
        <v>0.99347748698649552</v>
      </c>
      <c r="Q21" s="9">
        <f t="shared" si="1"/>
        <v>0.9954036814901539</v>
      </c>
      <c r="R21" s="9">
        <f t="shared" si="1"/>
        <v>0.99457960702494363</v>
      </c>
      <c r="S21" s="9">
        <f t="shared" si="1"/>
        <v>0.99559011474251746</v>
      </c>
      <c r="T21" s="9">
        <f t="shared" si="1"/>
        <v>0.99881433956252952</v>
      </c>
      <c r="U21" s="9">
        <f t="shared" si="1"/>
        <v>0.99761970350136076</v>
      </c>
      <c r="V21" s="9">
        <f t="shared" si="1"/>
        <v>0.9976901289416279</v>
      </c>
      <c r="W21" s="3">
        <f t="shared" si="2"/>
        <v>0.99539312559210591</v>
      </c>
      <c r="X21" s="3">
        <f t="shared" si="3"/>
        <v>9.9749591364207708E-4</v>
      </c>
    </row>
    <row r="22" spans="1:24" x14ac:dyDescent="0.2">
      <c r="B22" s="7"/>
      <c r="C22" s="8">
        <v>1797</v>
      </c>
      <c r="D22" s="3">
        <v>2772878</v>
      </c>
      <c r="E22" s="3">
        <v>2606702</v>
      </c>
      <c r="F22" s="3">
        <v>2582227</v>
      </c>
      <c r="G22" s="3">
        <v>3591522</v>
      </c>
      <c r="H22" s="3">
        <v>3746187</v>
      </c>
      <c r="I22" s="3">
        <v>3077367</v>
      </c>
      <c r="J22" s="3">
        <v>3444665</v>
      </c>
      <c r="K22" s="3">
        <v>3130922</v>
      </c>
      <c r="M22" s="7"/>
      <c r="N22" s="8">
        <v>1797</v>
      </c>
      <c r="O22" s="9">
        <f t="shared" si="1"/>
        <v>0.97377983319643158</v>
      </c>
      <c r="P22" s="9">
        <f t="shared" si="1"/>
        <v>0.98404026607987449</v>
      </c>
      <c r="Q22" s="9">
        <f t="shared" si="1"/>
        <v>0.9873336458467955</v>
      </c>
      <c r="R22" s="9">
        <f t="shared" si="1"/>
        <v>0.98674340405294503</v>
      </c>
      <c r="S22" s="9">
        <f t="shared" si="1"/>
        <v>0.98858565155124467</v>
      </c>
      <c r="T22" s="9">
        <f t="shared" si="1"/>
        <v>0.996371464630603</v>
      </c>
      <c r="U22" s="9">
        <f t="shared" si="1"/>
        <v>0.99361658246305307</v>
      </c>
      <c r="V22" s="9">
        <f t="shared" si="1"/>
        <v>0.99327374176904204</v>
      </c>
      <c r="W22" s="3">
        <f t="shared" si="2"/>
        <v>0.98796807369874873</v>
      </c>
      <c r="X22" s="3">
        <f t="shared" si="3"/>
        <v>2.4988936915491195E-3</v>
      </c>
    </row>
    <row r="23" spans="1:24" x14ac:dyDescent="0.2">
      <c r="B23" s="7"/>
      <c r="C23" s="8">
        <v>1798</v>
      </c>
      <c r="D23" s="3">
        <v>2770289</v>
      </c>
      <c r="E23" s="3">
        <v>2604211</v>
      </c>
      <c r="F23" s="3">
        <v>2580442</v>
      </c>
      <c r="G23" s="3">
        <v>3588247</v>
      </c>
      <c r="H23" s="3">
        <v>3743881</v>
      </c>
      <c r="I23" s="3">
        <v>3076588</v>
      </c>
      <c r="J23" s="3">
        <v>3443542</v>
      </c>
      <c r="K23" s="3">
        <v>3129810</v>
      </c>
      <c r="M23" s="7"/>
      <c r="N23" s="8">
        <v>1798</v>
      </c>
      <c r="O23" s="9">
        <f t="shared" si="1"/>
        <v>0.97287062767489563</v>
      </c>
      <c r="P23" s="9">
        <f t="shared" si="1"/>
        <v>0.98309990377424661</v>
      </c>
      <c r="Q23" s="9">
        <f t="shared" si="1"/>
        <v>0.9866511378574373</v>
      </c>
      <c r="R23" s="9">
        <f t="shared" si="1"/>
        <v>0.98584362266547942</v>
      </c>
      <c r="S23" s="9">
        <f t="shared" si="1"/>
        <v>0.98797711852486947</v>
      </c>
      <c r="T23" s="9">
        <f t="shared" si="1"/>
        <v>0.99611924467407942</v>
      </c>
      <c r="U23" s="9">
        <f t="shared" si="1"/>
        <v>0.9932926521470119</v>
      </c>
      <c r="V23" s="9">
        <f t="shared" si="1"/>
        <v>0.99292096376919181</v>
      </c>
      <c r="W23" s="3">
        <f t="shared" si="2"/>
        <v>0.98734690888590149</v>
      </c>
      <c r="X23" s="3">
        <f t="shared" si="3"/>
        <v>2.5846964696129935E-3</v>
      </c>
    </row>
    <row r="24" spans="1:24" x14ac:dyDescent="0.2">
      <c r="B24" s="7"/>
      <c r="C24" s="8">
        <v>1799</v>
      </c>
      <c r="D24" s="3">
        <v>2768807</v>
      </c>
      <c r="E24" s="3">
        <v>2602669</v>
      </c>
      <c r="F24" s="3">
        <v>2579481</v>
      </c>
      <c r="G24" s="3">
        <v>3586708</v>
      </c>
      <c r="H24" s="3">
        <v>3742551</v>
      </c>
      <c r="I24" s="3">
        <v>3076045</v>
      </c>
      <c r="J24" s="3">
        <v>3442715</v>
      </c>
      <c r="K24" s="3">
        <v>3128749</v>
      </c>
      <c r="M24" s="7"/>
      <c r="N24" s="8">
        <v>1799</v>
      </c>
      <c r="O24" s="9">
        <f t="shared" si="1"/>
        <v>0.97235017862780548</v>
      </c>
      <c r="P24" s="9">
        <f t="shared" si="1"/>
        <v>0.98251779270428341</v>
      </c>
      <c r="Q24" s="9">
        <f t="shared" si="1"/>
        <v>0.98628369237969316</v>
      </c>
      <c r="R24" s="9">
        <f t="shared" si="1"/>
        <v>0.98542079409897265</v>
      </c>
      <c r="S24" s="9">
        <f t="shared" si="1"/>
        <v>0.9876261432754857</v>
      </c>
      <c r="T24" s="9">
        <f t="shared" si="1"/>
        <v>0.99594343538474395</v>
      </c>
      <c r="U24" s="9">
        <f t="shared" si="1"/>
        <v>0.99305410328559951</v>
      </c>
      <c r="V24" s="9">
        <f t="shared" si="1"/>
        <v>0.99258436533588146</v>
      </c>
      <c r="W24" s="3">
        <f t="shared" si="2"/>
        <v>0.98697256313655812</v>
      </c>
      <c r="X24" s="3">
        <f t="shared" si="3"/>
        <v>2.6251626099013728E-3</v>
      </c>
    </row>
    <row r="25" spans="1:24" x14ac:dyDescent="0.2">
      <c r="B25" s="10" t="s">
        <v>8</v>
      </c>
      <c r="C25" s="8">
        <v>1800</v>
      </c>
      <c r="D25" s="3">
        <v>2756411</v>
      </c>
      <c r="E25" s="3">
        <v>2593365</v>
      </c>
      <c r="F25" s="3">
        <v>2571776</v>
      </c>
      <c r="G25" s="3">
        <v>3574740</v>
      </c>
      <c r="H25" s="3">
        <v>3730115</v>
      </c>
      <c r="I25" s="3">
        <v>3067644</v>
      </c>
      <c r="J25" s="3">
        <v>3429171</v>
      </c>
      <c r="K25" s="3">
        <v>3116542</v>
      </c>
      <c r="M25" s="10" t="s">
        <v>8</v>
      </c>
      <c r="N25" s="8">
        <v>1800</v>
      </c>
      <c r="O25" s="9">
        <f t="shared" si="1"/>
        <v>0.96799694894647703</v>
      </c>
      <c r="P25" s="9">
        <f t="shared" si="1"/>
        <v>0.97900549607981036</v>
      </c>
      <c r="Q25" s="9">
        <f t="shared" si="1"/>
        <v>0.98333762848165107</v>
      </c>
      <c r="R25" s="9">
        <f t="shared" si="1"/>
        <v>0.98213267695540352</v>
      </c>
      <c r="S25" s="9">
        <f t="shared" si="1"/>
        <v>0.98434439274816521</v>
      </c>
      <c r="T25" s="9">
        <f t="shared" si="1"/>
        <v>0.99322340989725355</v>
      </c>
      <c r="U25" s="9">
        <f>J25/J$28</f>
        <v>0.98914732483460954</v>
      </c>
      <c r="V25" s="9">
        <f t="shared" si="1"/>
        <v>0.98871173849759719</v>
      </c>
      <c r="W25" s="3">
        <f t="shared" si="2"/>
        <v>0.98348745205512089</v>
      </c>
      <c r="X25" s="3">
        <f t="shared" si="3"/>
        <v>2.7280030299709763E-3</v>
      </c>
    </row>
    <row r="28" spans="1:24" x14ac:dyDescent="0.2">
      <c r="C28" s="10" t="s">
        <v>9</v>
      </c>
      <c r="D28" s="3">
        <f>D7</f>
        <v>2847541</v>
      </c>
      <c r="E28" s="3">
        <f t="shared" ref="E28:H28" si="4">E7</f>
        <v>2648979</v>
      </c>
      <c r="F28" s="3">
        <f t="shared" si="4"/>
        <v>2615354</v>
      </c>
      <c r="G28" s="3">
        <f t="shared" si="4"/>
        <v>3639773</v>
      </c>
      <c r="H28" s="3">
        <f t="shared" si="4"/>
        <v>3789441</v>
      </c>
      <c r="I28" s="3">
        <f>I8</f>
        <v>3088574</v>
      </c>
      <c r="J28" s="3">
        <f>J8</f>
        <v>3466795</v>
      </c>
      <c r="K28" s="3">
        <f>K8</f>
        <v>3152124</v>
      </c>
    </row>
    <row r="29" spans="1:24" x14ac:dyDescent="0.2">
      <c r="C29" s="10"/>
    </row>
    <row r="31" spans="1:24" ht="24" x14ac:dyDescent="0.3">
      <c r="A31" s="1" t="s">
        <v>10</v>
      </c>
    </row>
    <row r="32" spans="1:24" x14ac:dyDescent="0.2">
      <c r="C32" s="4" t="s">
        <v>11</v>
      </c>
      <c r="D32" s="4"/>
      <c r="E32" s="4"/>
      <c r="F32" s="4"/>
      <c r="G32" s="4"/>
      <c r="H32" s="4"/>
      <c r="I32" s="4"/>
      <c r="J32" s="4"/>
    </row>
    <row r="33" spans="2:12" x14ac:dyDescent="0.2">
      <c r="C33" s="4" t="s">
        <v>3</v>
      </c>
      <c r="D33" s="4"/>
      <c r="E33" s="4"/>
      <c r="F33" s="4"/>
      <c r="G33" s="4"/>
      <c r="H33" s="4"/>
      <c r="I33" s="4"/>
      <c r="J33" s="4"/>
    </row>
    <row r="34" spans="2:12" x14ac:dyDescent="0.2">
      <c r="B34" s="2" t="s">
        <v>12</v>
      </c>
      <c r="C34" s="6">
        <v>1</v>
      </c>
      <c r="D34" s="6">
        <v>2</v>
      </c>
      <c r="E34" s="6">
        <v>3</v>
      </c>
      <c r="F34" s="6">
        <v>4</v>
      </c>
      <c r="G34" s="6">
        <v>5</v>
      </c>
      <c r="H34" s="6">
        <v>6</v>
      </c>
      <c r="I34" s="6">
        <v>7</v>
      </c>
      <c r="J34" s="6">
        <v>8</v>
      </c>
      <c r="K34" s="2" t="s">
        <v>5</v>
      </c>
      <c r="L34" s="2" t="s">
        <v>6</v>
      </c>
    </row>
    <row r="35" spans="2:12" x14ac:dyDescent="0.2">
      <c r="B35" s="10" t="s">
        <v>13</v>
      </c>
      <c r="C35" s="9">
        <v>6.6127199999999997E-4</v>
      </c>
      <c r="D35" s="9">
        <v>5.28128E-4</v>
      </c>
      <c r="E35" s="9">
        <v>3.8311999999999998E-4</v>
      </c>
      <c r="F35" s="9">
        <v>4.1156E-4</v>
      </c>
      <c r="G35" s="9">
        <v>3.6681000000000002E-4</v>
      </c>
      <c r="H35" s="9">
        <v>9.9074999999999996E-5</v>
      </c>
      <c r="I35" s="9">
        <v>1.5173000000000001E-4</v>
      </c>
      <c r="J35" s="9">
        <v>1.6624000000000001E-4</v>
      </c>
      <c r="K35" s="9">
        <f>AVERAGE(C35:J35)</f>
        <v>3.45991875E-4</v>
      </c>
      <c r="L35" s="3">
        <f>STDEV(C35:J35)/SQRT(COUNT(C35:J35))</f>
        <v>6.9398249265802662E-5</v>
      </c>
    </row>
    <row r="36" spans="2:12" x14ac:dyDescent="0.2">
      <c r="B36" s="10" t="s">
        <v>14</v>
      </c>
      <c r="C36" s="9">
        <v>1.6191514000000001E-2</v>
      </c>
      <c r="D36" s="9">
        <v>9.4425059999999998E-3</v>
      </c>
      <c r="E36" s="9">
        <v>8.0719499999999996E-3</v>
      </c>
      <c r="F36" s="9">
        <v>7.8428000000000005E-3</v>
      </c>
      <c r="G36" s="9">
        <v>7.0139599999999996E-3</v>
      </c>
      <c r="H36" s="9">
        <v>2.4519400000000001E-3</v>
      </c>
      <c r="I36" s="9">
        <v>4.0097600000000002E-3</v>
      </c>
      <c r="J36" s="9">
        <v>4.4236800000000001E-3</v>
      </c>
      <c r="K36" s="9">
        <f>AVERAGE(C36:J36)</f>
        <v>7.4310137499999998E-3</v>
      </c>
      <c r="L36" s="3">
        <f t="shared" ref="L36:L39" si="5">STDEV(C36:J36)/SQRT(COUNT(C36:J36))</f>
        <v>1.5064561989176755E-3</v>
      </c>
    </row>
    <row r="37" spans="2:12" x14ac:dyDescent="0.2">
      <c r="B37" s="10" t="s">
        <v>15</v>
      </c>
      <c r="C37" s="9">
        <v>9.0815199999999996E-4</v>
      </c>
      <c r="D37" s="9">
        <v>9.4074000000000002E-4</v>
      </c>
      <c r="E37" s="9">
        <v>6.8251E-4</v>
      </c>
      <c r="F37" s="9">
        <v>9.0006000000000005E-4</v>
      </c>
      <c r="G37" s="9">
        <v>6.0853000000000003E-4</v>
      </c>
      <c r="H37" s="9">
        <v>2.5221999999999999E-4</v>
      </c>
      <c r="I37" s="9">
        <v>3.2393E-4</v>
      </c>
      <c r="J37" s="9">
        <v>3.5278000000000002E-4</v>
      </c>
      <c r="K37" s="9">
        <f>AVERAGE(C37:J37)</f>
        <v>6.2111525000000008E-4</v>
      </c>
      <c r="L37" s="3">
        <f t="shared" si="5"/>
        <v>1.0024029510769002E-4</v>
      </c>
    </row>
    <row r="38" spans="2:12" x14ac:dyDescent="0.2">
      <c r="B38" s="10" t="s">
        <v>16</v>
      </c>
      <c r="C38" s="9">
        <v>5.2220499999999998E-4</v>
      </c>
      <c r="D38" s="9">
        <v>5.8173399999999998E-4</v>
      </c>
      <c r="E38" s="9">
        <v>3.6821E-4</v>
      </c>
      <c r="F38" s="9">
        <v>4.2255E-4</v>
      </c>
      <c r="G38" s="9">
        <v>3.5097999999999998E-4</v>
      </c>
      <c r="H38" s="9">
        <v>1.7581000000000001E-4</v>
      </c>
      <c r="I38" s="9">
        <v>2.3884000000000001E-4</v>
      </c>
      <c r="J38" s="9">
        <v>3.366E-4</v>
      </c>
      <c r="K38" s="9">
        <f t="shared" ref="K38:K39" si="6">AVERAGE(C38:J38)</f>
        <v>3.7461612500000002E-4</v>
      </c>
      <c r="L38" s="3">
        <f t="shared" si="5"/>
        <v>4.7618631670371226E-5</v>
      </c>
    </row>
    <row r="39" spans="2:12" x14ac:dyDescent="0.2">
      <c r="B39" s="10" t="s">
        <v>17</v>
      </c>
      <c r="C39" s="9">
        <v>4.1390100000000003E-3</v>
      </c>
      <c r="D39" s="9">
        <v>3.4481210000000002E-3</v>
      </c>
      <c r="E39" s="9">
        <v>2.8608000000000001E-3</v>
      </c>
      <c r="F39" s="9">
        <v>3.2309700000000001E-3</v>
      </c>
      <c r="G39" s="9">
        <v>3.26275E-3</v>
      </c>
      <c r="H39" s="9">
        <v>2.7145200000000002E-3</v>
      </c>
      <c r="I39" s="9">
        <v>3.89639E-3</v>
      </c>
      <c r="J39" s="9">
        <v>3.8653300000000002E-3</v>
      </c>
      <c r="K39" s="9">
        <f t="shared" si="6"/>
        <v>3.4272363750000004E-3</v>
      </c>
      <c r="L39" s="3">
        <f t="shared" si="5"/>
        <v>1.7995436249603649E-4</v>
      </c>
    </row>
  </sheetData>
  <mergeCells count="8">
    <mergeCell ref="C32:J32"/>
    <mergeCell ref="C33:J33"/>
    <mergeCell ref="D2:K2"/>
    <mergeCell ref="O2:V2"/>
    <mergeCell ref="D3:K3"/>
    <mergeCell ref="O3:V3"/>
    <mergeCell ref="B5:B24"/>
    <mergeCell ref="M5:M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DA3D1-88CA-B44F-B3F9-944DD6F8D60A}">
  <dimension ref="A1:X38"/>
  <sheetViews>
    <sheetView tabSelected="1" topLeftCell="A21" workbookViewId="0">
      <selection activeCell="B31" sqref="B31"/>
    </sheetView>
  </sheetViews>
  <sheetFormatPr baseColWidth="10" defaultRowHeight="16" x14ac:dyDescent="0.2"/>
  <cols>
    <col min="1" max="1" width="23" bestFit="1" customWidth="1"/>
    <col min="2" max="2" width="19.1640625" style="3" bestFit="1" customWidth="1"/>
    <col min="3" max="3" width="31.33203125" style="3" bestFit="1" customWidth="1"/>
    <col min="4" max="10" width="14.5" style="3" customWidth="1"/>
    <col min="11" max="11" width="12.1640625" style="3" bestFit="1" customWidth="1"/>
    <col min="12" max="12" width="30" style="3" bestFit="1" customWidth="1"/>
    <col min="13" max="13" width="8.6640625" style="3" customWidth="1"/>
    <col min="14" max="14" width="17.1640625" style="3" bestFit="1" customWidth="1"/>
    <col min="15" max="23" width="10.83203125" style="3"/>
    <col min="24" max="24" width="30" style="3" bestFit="1" customWidth="1"/>
  </cols>
  <sheetData>
    <row r="1" spans="1:24" ht="24" x14ac:dyDescent="0.3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4" x14ac:dyDescent="0.2">
      <c r="D2" s="4" t="s">
        <v>1</v>
      </c>
      <c r="E2" s="4"/>
      <c r="F2" s="4"/>
      <c r="G2" s="4"/>
      <c r="H2" s="4"/>
      <c r="I2" s="4"/>
      <c r="J2" s="4"/>
      <c r="K2" s="4"/>
      <c r="O2" s="4" t="s">
        <v>2</v>
      </c>
      <c r="P2" s="4"/>
      <c r="Q2" s="4"/>
      <c r="R2" s="4"/>
      <c r="S2" s="4"/>
      <c r="T2" s="4"/>
      <c r="U2" s="4"/>
      <c r="V2" s="4"/>
    </row>
    <row r="3" spans="1:24" x14ac:dyDescent="0.2">
      <c r="C3" s="5"/>
      <c r="D3" s="4" t="s">
        <v>3</v>
      </c>
      <c r="E3" s="4"/>
      <c r="F3" s="4"/>
      <c r="G3" s="4"/>
      <c r="H3" s="4"/>
      <c r="I3" s="4"/>
      <c r="J3" s="4"/>
      <c r="K3" s="4"/>
      <c r="N3" s="5"/>
      <c r="O3" s="4" t="s">
        <v>3</v>
      </c>
      <c r="P3" s="4"/>
      <c r="Q3" s="4"/>
      <c r="R3" s="4"/>
      <c r="S3" s="4"/>
      <c r="T3" s="4"/>
      <c r="U3" s="4"/>
      <c r="V3" s="4"/>
    </row>
    <row r="4" spans="1:24" x14ac:dyDescent="0.2">
      <c r="C4" s="10" t="s">
        <v>4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6">
        <v>8</v>
      </c>
      <c r="N4" s="10" t="s">
        <v>4</v>
      </c>
      <c r="O4" s="6">
        <v>1</v>
      </c>
      <c r="P4" s="6">
        <v>2</v>
      </c>
      <c r="Q4" s="6">
        <v>3</v>
      </c>
      <c r="R4" s="6">
        <v>4</v>
      </c>
      <c r="S4" s="6">
        <v>5</v>
      </c>
      <c r="T4" s="6">
        <v>6</v>
      </c>
      <c r="U4" s="6">
        <v>7</v>
      </c>
      <c r="V4" s="6">
        <v>8</v>
      </c>
      <c r="W4" s="2" t="s">
        <v>5</v>
      </c>
      <c r="X4" s="2" t="s">
        <v>6</v>
      </c>
    </row>
    <row r="5" spans="1:24" x14ac:dyDescent="0.2">
      <c r="B5" s="7" t="s">
        <v>19</v>
      </c>
      <c r="C5" s="8">
        <v>1801</v>
      </c>
      <c r="D5" s="3">
        <v>12007</v>
      </c>
      <c r="E5" s="3">
        <v>4287</v>
      </c>
      <c r="F5" s="3">
        <v>4864</v>
      </c>
      <c r="G5" s="3">
        <v>4674</v>
      </c>
      <c r="H5" s="3">
        <v>2705</v>
      </c>
      <c r="I5" s="3">
        <v>2569</v>
      </c>
      <c r="J5" s="3">
        <v>2576</v>
      </c>
      <c r="K5" s="3">
        <v>2456</v>
      </c>
      <c r="M5" s="7" t="s">
        <v>19</v>
      </c>
      <c r="N5" s="8">
        <v>1801</v>
      </c>
      <c r="O5" s="9">
        <f>D5/D$27</f>
        <v>4.2166205859722472E-3</v>
      </c>
      <c r="P5" s="9">
        <f t="shared" ref="P5:V20" si="0">E5/E$27</f>
        <v>1.6183593754423875E-3</v>
      </c>
      <c r="Q5" s="9">
        <f t="shared" si="0"/>
        <v>1.8597864763240464E-3</v>
      </c>
      <c r="R5" s="9">
        <f t="shared" si="0"/>
        <v>1.2841460167983003E-3</v>
      </c>
      <c r="S5" s="9">
        <f t="shared" si="0"/>
        <v>7.1382560119025466E-4</v>
      </c>
      <c r="T5" s="9">
        <f t="shared" si="0"/>
        <v>8.3177544070499852E-4</v>
      </c>
      <c r="U5" s="9">
        <f t="shared" si="0"/>
        <v>7.4304941595912074E-4</v>
      </c>
      <c r="V5" s="9">
        <f t="shared" si="0"/>
        <v>7.7915716513690452E-4</v>
      </c>
      <c r="W5" s="3">
        <f>AVERAGE(O5:V5)</f>
        <v>1.5058400096910325E-3</v>
      </c>
      <c r="X5" s="3">
        <f>STDEV(O5:V5)/SQRT(COUNT(O5:V5))</f>
        <v>4.1676872614174762E-4</v>
      </c>
    </row>
    <row r="6" spans="1:24" x14ac:dyDescent="0.2">
      <c r="B6" s="7"/>
      <c r="C6" s="8">
        <v>1802</v>
      </c>
      <c r="D6" s="3">
        <v>10274</v>
      </c>
      <c r="E6" s="3">
        <v>3492</v>
      </c>
      <c r="F6" s="3">
        <v>4202</v>
      </c>
      <c r="G6" s="3">
        <v>3561</v>
      </c>
      <c r="H6" s="3">
        <v>1789</v>
      </c>
      <c r="I6" s="3">
        <v>2025</v>
      </c>
      <c r="J6" s="3">
        <v>1761</v>
      </c>
      <c r="K6" s="3">
        <v>1779</v>
      </c>
      <c r="M6" s="7"/>
      <c r="N6" s="8">
        <v>1802</v>
      </c>
      <c r="O6" s="9">
        <f t="shared" ref="O6:V24" si="1">D6/D$27</f>
        <v>3.6080253102589218E-3</v>
      </c>
      <c r="P6" s="9">
        <f t="shared" si="0"/>
        <v>1.3182437459866613E-3</v>
      </c>
      <c r="Q6" s="9">
        <f t="shared" si="0"/>
        <v>1.6066658662651403E-3</v>
      </c>
      <c r="R6" s="9">
        <f t="shared" si="0"/>
        <v>9.7835771626417363E-4</v>
      </c>
      <c r="S6" s="9">
        <f t="shared" si="0"/>
        <v>4.7210129409588382E-4</v>
      </c>
      <c r="T6" s="9">
        <f t="shared" si="0"/>
        <v>6.5564237735602252E-4</v>
      </c>
      <c r="U6" s="9">
        <f t="shared" si="0"/>
        <v>5.0796196486956968E-4</v>
      </c>
      <c r="V6" s="9">
        <f t="shared" si="0"/>
        <v>5.6438135047986689E-4</v>
      </c>
      <c r="W6" s="3">
        <f t="shared" ref="W6:W24" si="2">AVERAGE(O6:V6)</f>
        <v>1.2139224531970299E-3</v>
      </c>
      <c r="X6" s="3">
        <f t="shared" ref="X6:X24" si="3">STDEV(O6:V6)/SQRT(COUNT(O6:V6))</f>
        <v>3.7164231763709571E-4</v>
      </c>
    </row>
    <row r="7" spans="1:24" x14ac:dyDescent="0.2">
      <c r="B7" s="7"/>
      <c r="C7" s="8">
        <v>1803</v>
      </c>
      <c r="D7" s="3">
        <v>9173</v>
      </c>
      <c r="E7" s="3">
        <v>3202</v>
      </c>
      <c r="F7" s="3">
        <v>3898</v>
      </c>
      <c r="G7" s="3">
        <v>2948</v>
      </c>
      <c r="H7" s="3">
        <v>1485</v>
      </c>
      <c r="I7" s="3">
        <v>1940</v>
      </c>
      <c r="J7" s="3">
        <v>1603</v>
      </c>
      <c r="K7" s="3">
        <v>1627</v>
      </c>
      <c r="M7" s="7"/>
      <c r="N7" s="8">
        <v>1803</v>
      </c>
      <c r="O7" s="9">
        <f t="shared" si="1"/>
        <v>3.2213759169753835E-3</v>
      </c>
      <c r="P7" s="9">
        <f t="shared" si="0"/>
        <v>1.2087676044241951E-3</v>
      </c>
      <c r="Q7" s="9">
        <f t="shared" si="0"/>
        <v>1.4904292114948875E-3</v>
      </c>
      <c r="R7" s="9">
        <f t="shared" si="0"/>
        <v>8.0994061992327546E-4</v>
      </c>
      <c r="S7" s="9">
        <f t="shared" si="0"/>
        <v>3.9187837995102709E-4</v>
      </c>
      <c r="T7" s="9">
        <f t="shared" si="0"/>
        <v>6.2812158620774504E-4</v>
      </c>
      <c r="U7" s="9">
        <f t="shared" si="0"/>
        <v>4.6238672895282243E-4</v>
      </c>
      <c r="V7" s="9">
        <f t="shared" si="0"/>
        <v>5.1615989726292496E-4</v>
      </c>
      <c r="W7" s="3">
        <f t="shared" si="2"/>
        <v>1.0911324931490328E-3</v>
      </c>
      <c r="X7" s="3">
        <f t="shared" si="3"/>
        <v>3.3326126440601375E-4</v>
      </c>
    </row>
    <row r="8" spans="1:24" x14ac:dyDescent="0.2">
      <c r="B8" s="7"/>
      <c r="C8" s="8">
        <v>1804</v>
      </c>
      <c r="D8" s="3">
        <v>7850</v>
      </c>
      <c r="E8" s="3">
        <v>2859</v>
      </c>
      <c r="F8" s="3">
        <v>3520</v>
      </c>
      <c r="G8" s="3">
        <v>2266</v>
      </c>
      <c r="H8" s="3">
        <v>1143</v>
      </c>
      <c r="I8" s="3">
        <v>1788</v>
      </c>
      <c r="J8" s="3">
        <v>1400</v>
      </c>
      <c r="K8" s="3">
        <v>1454</v>
      </c>
      <c r="M8" s="7"/>
      <c r="N8" s="8">
        <v>1804</v>
      </c>
      <c r="O8" s="9">
        <f t="shared" si="1"/>
        <v>2.756764520686445E-3</v>
      </c>
      <c r="P8" s="9">
        <f t="shared" si="0"/>
        <v>1.0792837542313472E-3</v>
      </c>
      <c r="Q8" s="9">
        <f t="shared" si="0"/>
        <v>1.3458981078660862E-3</v>
      </c>
      <c r="R8" s="9">
        <f t="shared" si="0"/>
        <v>6.2256629740371175E-4</v>
      </c>
      <c r="S8" s="9">
        <f t="shared" si="0"/>
        <v>3.0162760153806329E-4</v>
      </c>
      <c r="T8" s="9">
        <f t="shared" si="0"/>
        <v>5.789079361543547E-4</v>
      </c>
      <c r="U8" s="9">
        <f t="shared" si="0"/>
        <v>4.0383120432560912E-4</v>
      </c>
      <c r="V8" s="9">
        <f t="shared" si="0"/>
        <v>4.6127626958837912E-4</v>
      </c>
      <c r="W8" s="3">
        <f t="shared" si="2"/>
        <v>9.4376946147424956E-4</v>
      </c>
      <c r="X8" s="3">
        <f t="shared" si="3"/>
        <v>2.8784908098742647E-4</v>
      </c>
    </row>
    <row r="9" spans="1:24" x14ac:dyDescent="0.2">
      <c r="B9" s="7"/>
      <c r="C9" s="8">
        <v>1805</v>
      </c>
      <c r="D9" s="3">
        <v>5834</v>
      </c>
      <c r="E9" s="3">
        <v>2316</v>
      </c>
      <c r="F9" s="3">
        <v>2940</v>
      </c>
      <c r="G9" s="3">
        <v>1476</v>
      </c>
      <c r="H9" s="3">
        <v>821</v>
      </c>
      <c r="I9" s="3">
        <v>1708</v>
      </c>
      <c r="J9" s="3">
        <v>1310</v>
      </c>
      <c r="K9" s="3">
        <v>1366</v>
      </c>
      <c r="M9" s="7"/>
      <c r="N9" s="8">
        <v>1805</v>
      </c>
      <c r="O9" s="9">
        <f t="shared" si="1"/>
        <v>2.0487852501509195E-3</v>
      </c>
      <c r="P9" s="9">
        <f t="shared" si="0"/>
        <v>8.7429911675403996E-4</v>
      </c>
      <c r="Q9" s="9">
        <f t="shared" si="0"/>
        <v>1.124130806001788E-3</v>
      </c>
      <c r="R9" s="9">
        <f t="shared" si="0"/>
        <v>4.0551979477841064E-4</v>
      </c>
      <c r="S9" s="9">
        <f t="shared" si="0"/>
        <v>2.1665464642410317E-4</v>
      </c>
      <c r="T9" s="9">
        <f t="shared" si="0"/>
        <v>5.53006015073623E-4</v>
      </c>
      <c r="U9" s="9">
        <f t="shared" si="0"/>
        <v>3.7787062690467708E-4</v>
      </c>
      <c r="V9" s="9">
        <f t="shared" si="0"/>
        <v>4.3335858614699168E-4</v>
      </c>
      <c r="W9" s="3">
        <f t="shared" si="2"/>
        <v>7.5420310527931917E-4</v>
      </c>
      <c r="X9" s="3">
        <f t="shared" si="3"/>
        <v>2.1224978929141003E-4</v>
      </c>
    </row>
    <row r="10" spans="1:24" x14ac:dyDescent="0.2">
      <c r="B10" s="7"/>
      <c r="C10" s="8">
        <v>1806</v>
      </c>
      <c r="D10" s="3">
        <v>4472</v>
      </c>
      <c r="E10" s="3">
        <v>2071</v>
      </c>
      <c r="F10" s="3">
        <v>2612</v>
      </c>
      <c r="G10" s="3">
        <v>1075</v>
      </c>
      <c r="H10" s="3">
        <v>622</v>
      </c>
      <c r="I10" s="3">
        <v>1646</v>
      </c>
      <c r="J10" s="3">
        <v>1253</v>
      </c>
      <c r="K10" s="3">
        <v>1314</v>
      </c>
      <c r="M10" s="7"/>
      <c r="N10" s="8">
        <v>1806</v>
      </c>
      <c r="O10" s="9">
        <f t="shared" si="1"/>
        <v>1.5704778263069786E-3</v>
      </c>
      <c r="P10" s="9">
        <f t="shared" si="0"/>
        <v>7.8181065233057722E-4</v>
      </c>
      <c r="Q10" s="9">
        <f t="shared" si="0"/>
        <v>9.9871757322335711E-4</v>
      </c>
      <c r="R10" s="9">
        <f t="shared" si="0"/>
        <v>2.9534808901544136E-4</v>
      </c>
      <c r="S10" s="9">
        <f t="shared" si="0"/>
        <v>1.6414030459901605E-4</v>
      </c>
      <c r="T10" s="9">
        <f t="shared" si="0"/>
        <v>5.3293202623605582E-4</v>
      </c>
      <c r="U10" s="9">
        <f t="shared" si="0"/>
        <v>3.6142892787142017E-4</v>
      </c>
      <c r="V10" s="9">
        <f t="shared" si="0"/>
        <v>4.1686177320435366E-4</v>
      </c>
      <c r="W10" s="3">
        <f t="shared" si="2"/>
        <v>6.4021464659839999E-4</v>
      </c>
      <c r="X10" s="3">
        <f t="shared" si="3"/>
        <v>1.6359033251977191E-4</v>
      </c>
    </row>
    <row r="11" spans="1:24" x14ac:dyDescent="0.2">
      <c r="B11" s="7"/>
      <c r="C11" s="8">
        <v>1807</v>
      </c>
      <c r="D11" s="3">
        <v>3450</v>
      </c>
      <c r="E11" s="3">
        <v>1867</v>
      </c>
      <c r="F11" s="3">
        <v>2396</v>
      </c>
      <c r="G11" s="3">
        <v>811</v>
      </c>
      <c r="H11" s="3">
        <v>550</v>
      </c>
      <c r="I11" s="3">
        <v>1609</v>
      </c>
      <c r="J11" s="3">
        <v>1204</v>
      </c>
      <c r="K11" s="3">
        <v>1281</v>
      </c>
      <c r="M11" s="7"/>
      <c r="N11" s="8">
        <v>1807</v>
      </c>
      <c r="O11" s="9">
        <f t="shared" si="1"/>
        <v>1.2115716683271636E-3</v>
      </c>
      <c r="P11" s="9">
        <f t="shared" si="0"/>
        <v>7.0479984930042858E-4</v>
      </c>
      <c r="Q11" s="9">
        <f t="shared" si="0"/>
        <v>9.1612837114975643E-4</v>
      </c>
      <c r="R11" s="9">
        <f t="shared" si="0"/>
        <v>2.2281609320141669E-4</v>
      </c>
      <c r="S11" s="9">
        <f t="shared" si="0"/>
        <v>1.4514014072260263E-4</v>
      </c>
      <c r="T11" s="9">
        <f t="shared" si="0"/>
        <v>5.2095238773621746E-4</v>
      </c>
      <c r="U11" s="9">
        <f t="shared" si="0"/>
        <v>3.4729483572002384E-4</v>
      </c>
      <c r="V11" s="9">
        <f t="shared" si="0"/>
        <v>4.0639264191383333E-4</v>
      </c>
      <c r="W11" s="3">
        <f t="shared" si="2"/>
        <v>5.5938699850893031E-4</v>
      </c>
      <c r="X11" s="3">
        <f t="shared" si="3"/>
        <v>1.2876488534839159E-4</v>
      </c>
    </row>
    <row r="12" spans="1:24" x14ac:dyDescent="0.2">
      <c r="B12" s="7"/>
      <c r="C12" s="8">
        <v>1808</v>
      </c>
      <c r="D12" s="3">
        <v>2906</v>
      </c>
      <c r="E12" s="3">
        <v>1763</v>
      </c>
      <c r="F12" s="3">
        <v>2245</v>
      </c>
      <c r="G12" s="3">
        <v>692</v>
      </c>
      <c r="H12" s="3">
        <v>523</v>
      </c>
      <c r="I12" s="3">
        <v>1603</v>
      </c>
      <c r="J12" s="3">
        <v>1176</v>
      </c>
      <c r="K12" s="3">
        <v>1269</v>
      </c>
      <c r="M12" s="7"/>
      <c r="N12" s="8">
        <v>1808</v>
      </c>
      <c r="O12" s="9">
        <f t="shared" si="1"/>
        <v>1.0205296429445616E-3</v>
      </c>
      <c r="P12" s="9">
        <f t="shared" si="0"/>
        <v>6.6553943991250967E-4</v>
      </c>
      <c r="Q12" s="9">
        <f t="shared" si="0"/>
        <v>8.5839240118163731E-4</v>
      </c>
      <c r="R12" s="9">
        <f t="shared" si="0"/>
        <v>1.901217466034283E-4</v>
      </c>
      <c r="S12" s="9">
        <f t="shared" si="0"/>
        <v>1.3801507926894759E-4</v>
      </c>
      <c r="T12" s="9">
        <f t="shared" si="0"/>
        <v>5.1900974365516259E-4</v>
      </c>
      <c r="U12" s="9">
        <f t="shared" si="0"/>
        <v>3.3921821163351162E-4</v>
      </c>
      <c r="V12" s="9">
        <f t="shared" si="0"/>
        <v>4.0258568508091686E-4</v>
      </c>
      <c r="W12" s="3">
        <f t="shared" si="2"/>
        <v>5.1667649378508442E-4</v>
      </c>
      <c r="X12" s="3">
        <f t="shared" si="3"/>
        <v>1.1078728027457295E-4</v>
      </c>
    </row>
    <row r="13" spans="1:24" x14ac:dyDescent="0.2">
      <c r="B13" s="7"/>
      <c r="C13" s="8">
        <v>1809</v>
      </c>
      <c r="D13" s="3">
        <v>2478</v>
      </c>
      <c r="E13" s="3">
        <v>1627</v>
      </c>
      <c r="F13" s="3">
        <v>2084</v>
      </c>
      <c r="G13" s="3">
        <v>575</v>
      </c>
      <c r="H13" s="3">
        <v>488</v>
      </c>
      <c r="I13" s="3">
        <v>1578</v>
      </c>
      <c r="J13" s="3">
        <v>1133</v>
      </c>
      <c r="K13" s="3">
        <v>1243</v>
      </c>
      <c r="M13" s="7"/>
      <c r="N13" s="8">
        <v>1809</v>
      </c>
      <c r="O13" s="9">
        <f t="shared" si="1"/>
        <v>8.7022452003324971E-4</v>
      </c>
      <c r="P13" s="9">
        <f t="shared" si="0"/>
        <v>6.1419890455907732E-4</v>
      </c>
      <c r="Q13" s="9">
        <f t="shared" si="0"/>
        <v>7.9683285704344417E-4</v>
      </c>
      <c r="R13" s="9">
        <f t="shared" si="0"/>
        <v>1.5797688482221281E-4</v>
      </c>
      <c r="S13" s="9">
        <f t="shared" si="0"/>
        <v>1.2877888849569105E-4</v>
      </c>
      <c r="T13" s="9">
        <f t="shared" si="0"/>
        <v>5.1091539331743388E-4</v>
      </c>
      <c r="U13" s="9">
        <f t="shared" si="0"/>
        <v>3.2681482464351079E-4</v>
      </c>
      <c r="V13" s="9">
        <f t="shared" si="0"/>
        <v>3.9433727860959782E-4</v>
      </c>
      <c r="W13" s="3">
        <f t="shared" si="2"/>
        <v>4.7500994394052717E-4</v>
      </c>
      <c r="X13" s="3">
        <f t="shared" si="3"/>
        <v>9.7218742061637442E-5</v>
      </c>
    </row>
    <row r="14" spans="1:24" x14ac:dyDescent="0.2">
      <c r="B14" s="7"/>
      <c r="C14" s="8">
        <v>1810</v>
      </c>
      <c r="D14" s="3">
        <v>2178</v>
      </c>
      <c r="E14" s="3">
        <v>1529</v>
      </c>
      <c r="F14" s="3">
        <v>1945</v>
      </c>
      <c r="G14" s="3">
        <v>516</v>
      </c>
      <c r="H14" s="3">
        <v>449</v>
      </c>
      <c r="I14" s="3">
        <v>1517</v>
      </c>
      <c r="J14" s="3">
        <v>1067</v>
      </c>
      <c r="K14" s="3">
        <v>1189</v>
      </c>
      <c r="M14" s="7"/>
      <c r="N14" s="8">
        <v>1810</v>
      </c>
      <c r="O14" s="9">
        <f t="shared" si="1"/>
        <v>7.6487046191784421E-4</v>
      </c>
      <c r="P14" s="9">
        <f t="shared" si="0"/>
        <v>5.7720351878969218E-4</v>
      </c>
      <c r="Q14" s="9">
        <f t="shared" si="0"/>
        <v>7.4368517607941408E-4</v>
      </c>
      <c r="R14" s="9">
        <f t="shared" si="0"/>
        <v>1.4176708272741183E-4</v>
      </c>
      <c r="S14" s="9">
        <f t="shared" si="0"/>
        <v>1.1848713306263378E-4</v>
      </c>
      <c r="T14" s="9">
        <f t="shared" si="0"/>
        <v>4.911651784933759E-4</v>
      </c>
      <c r="U14" s="9">
        <f t="shared" si="0"/>
        <v>3.0777706786816065E-4</v>
      </c>
      <c r="V14" s="9">
        <f t="shared" si="0"/>
        <v>3.772059728614737E-4</v>
      </c>
      <c r="W14" s="3">
        <f t="shared" si="2"/>
        <v>4.4027019897500085E-4</v>
      </c>
      <c r="X14" s="3">
        <f t="shared" si="3"/>
        <v>8.7927221363218487E-5</v>
      </c>
    </row>
    <row r="15" spans="1:24" x14ac:dyDescent="0.2">
      <c r="B15" s="7"/>
      <c r="C15" s="8">
        <v>1811</v>
      </c>
      <c r="D15" s="3">
        <v>1794</v>
      </c>
      <c r="E15" s="3">
        <v>1216</v>
      </c>
      <c r="F15" s="3">
        <v>1526</v>
      </c>
      <c r="G15" s="3">
        <v>335</v>
      </c>
      <c r="H15" s="3">
        <v>354</v>
      </c>
      <c r="I15" s="3">
        <v>1330</v>
      </c>
      <c r="J15" s="3">
        <v>935</v>
      </c>
      <c r="K15" s="3">
        <v>1058</v>
      </c>
      <c r="M15" s="7"/>
      <c r="N15" s="8">
        <v>1811</v>
      </c>
      <c r="O15" s="9">
        <f t="shared" si="1"/>
        <v>6.3001726753012508E-4</v>
      </c>
      <c r="P15" s="9">
        <f t="shared" si="0"/>
        <v>4.5904478668951321E-4</v>
      </c>
      <c r="Q15" s="9">
        <f t="shared" si="0"/>
        <v>5.8347741835330892E-4</v>
      </c>
      <c r="R15" s="9">
        <f t="shared" si="0"/>
        <v>9.2038706809463119E-5</v>
      </c>
      <c r="S15" s="9">
        <f t="shared" si="0"/>
        <v>9.3417472392366046E-5</v>
      </c>
      <c r="T15" s="9">
        <f t="shared" si="0"/>
        <v>4.3061943796716544E-4</v>
      </c>
      <c r="U15" s="9">
        <f t="shared" si="0"/>
        <v>2.6970155431746038E-4</v>
      </c>
      <c r="V15" s="9">
        <f t="shared" si="0"/>
        <v>3.3564669410213557E-4</v>
      </c>
      <c r="W15" s="3">
        <f t="shared" si="2"/>
        <v>3.6174541727019215E-4</v>
      </c>
      <c r="X15" s="3">
        <f t="shared" si="3"/>
        <v>7.1867993533127048E-5</v>
      </c>
    </row>
    <row r="16" spans="1:24" x14ac:dyDescent="0.2">
      <c r="B16" s="7"/>
      <c r="C16" s="8">
        <v>1812</v>
      </c>
      <c r="D16" s="3">
        <v>1688</v>
      </c>
      <c r="E16" s="3">
        <v>1141</v>
      </c>
      <c r="F16" s="3">
        <v>1443</v>
      </c>
      <c r="G16" s="3">
        <v>295</v>
      </c>
      <c r="H16" s="3">
        <v>335</v>
      </c>
      <c r="I16" s="3">
        <v>1265</v>
      </c>
      <c r="J16" s="3">
        <v>888</v>
      </c>
      <c r="K16" s="3">
        <v>1016</v>
      </c>
      <c r="M16" s="7"/>
      <c r="N16" s="8">
        <v>1812</v>
      </c>
      <c r="O16" s="9">
        <f t="shared" si="1"/>
        <v>5.9279216699601519E-4</v>
      </c>
      <c r="P16" s="9">
        <f t="shared" si="0"/>
        <v>4.3073199145784091E-4</v>
      </c>
      <c r="Q16" s="9">
        <f t="shared" si="0"/>
        <v>5.5174175274169386E-4</v>
      </c>
      <c r="R16" s="9">
        <f t="shared" si="0"/>
        <v>8.1049010474004831E-5</v>
      </c>
      <c r="S16" s="9">
        <f t="shared" si="0"/>
        <v>8.8403540258312507E-5</v>
      </c>
      <c r="T16" s="9">
        <f t="shared" si="0"/>
        <v>4.0957412708907088E-4</v>
      </c>
      <c r="U16" s="9">
        <f t="shared" si="0"/>
        <v>2.5614436388652918E-4</v>
      </c>
      <c r="V16" s="9">
        <f t="shared" si="0"/>
        <v>3.2232234518692792E-4</v>
      </c>
      <c r="W16" s="3">
        <f>AVERAGE(O16:V16)</f>
        <v>3.415949122612994E-4</v>
      </c>
      <c r="X16" s="3">
        <f t="shared" si="3"/>
        <v>6.8071865089736411E-5</v>
      </c>
    </row>
    <row r="17" spans="1:24" x14ac:dyDescent="0.2">
      <c r="B17" s="7"/>
      <c r="C17" s="8">
        <v>1813</v>
      </c>
      <c r="D17" s="3">
        <v>1556</v>
      </c>
      <c r="E17" s="3">
        <v>1060</v>
      </c>
      <c r="F17" s="3">
        <v>1358</v>
      </c>
      <c r="G17" s="3">
        <v>267</v>
      </c>
      <c r="H17" s="3">
        <v>299</v>
      </c>
      <c r="I17" s="3">
        <v>1222</v>
      </c>
      <c r="J17" s="3">
        <v>825</v>
      </c>
      <c r="K17" s="3">
        <v>981</v>
      </c>
      <c r="M17" s="7"/>
      <c r="N17" s="8">
        <v>1813</v>
      </c>
      <c r="O17" s="9">
        <f t="shared" si="1"/>
        <v>5.4643638142523674E-4</v>
      </c>
      <c r="P17" s="9">
        <f t="shared" si="0"/>
        <v>4.0015417260763484E-4</v>
      </c>
      <c r="Q17" s="9">
        <f t="shared" si="0"/>
        <v>5.1924137229606392E-4</v>
      </c>
      <c r="R17" s="9">
        <f t="shared" si="0"/>
        <v>7.3356223039184039E-5</v>
      </c>
      <c r="S17" s="9">
        <f t="shared" si="0"/>
        <v>7.8903458320105785E-5</v>
      </c>
      <c r="T17" s="9">
        <f t="shared" si="0"/>
        <v>3.9565184450817754E-4</v>
      </c>
      <c r="U17" s="9">
        <f t="shared" si="0"/>
        <v>2.3797195969187679E-4</v>
      </c>
      <c r="V17" s="9">
        <f t="shared" si="0"/>
        <v>3.1121872109092155E-4</v>
      </c>
      <c r="W17" s="3">
        <f t="shared" si="2"/>
        <v>3.2036676662240015E-4</v>
      </c>
      <c r="X17" s="3">
        <f t="shared" si="3"/>
        <v>6.3931294241330352E-5</v>
      </c>
    </row>
    <row r="18" spans="1:24" x14ac:dyDescent="0.2">
      <c r="B18" s="7"/>
      <c r="C18" s="8">
        <v>1814</v>
      </c>
      <c r="D18" s="3">
        <v>1412</v>
      </c>
      <c r="E18" s="3">
        <v>967</v>
      </c>
      <c r="F18" s="3">
        <v>1242</v>
      </c>
      <c r="G18" s="3">
        <v>211</v>
      </c>
      <c r="H18" s="3">
        <v>254</v>
      </c>
      <c r="I18" s="3">
        <v>1150</v>
      </c>
      <c r="J18" s="3">
        <v>744</v>
      </c>
      <c r="K18" s="3">
        <v>912</v>
      </c>
      <c r="M18" s="7"/>
      <c r="N18" s="8">
        <v>1814</v>
      </c>
      <c r="O18" s="9">
        <f t="shared" si="1"/>
        <v>4.958664335298421E-4</v>
      </c>
      <c r="P18" s="9">
        <f t="shared" si="0"/>
        <v>3.6504630652036123E-4</v>
      </c>
      <c r="Q18" s="9">
        <f t="shared" si="0"/>
        <v>4.7488791192320428E-4</v>
      </c>
      <c r="R18" s="9">
        <f t="shared" si="0"/>
        <v>5.7970648169542442E-5</v>
      </c>
      <c r="S18" s="9">
        <f t="shared" si="0"/>
        <v>6.7028355897347396E-5</v>
      </c>
      <c r="T18" s="9">
        <f t="shared" si="0"/>
        <v>3.7234011553551901E-4</v>
      </c>
      <c r="U18" s="9">
        <f t="shared" si="0"/>
        <v>2.1460744001303798E-4</v>
      </c>
      <c r="V18" s="9">
        <f t="shared" si="0"/>
        <v>2.8932871930165182E-4</v>
      </c>
      <c r="W18" s="3">
        <f t="shared" si="2"/>
        <v>2.9213449136131328E-4</v>
      </c>
      <c r="X18" s="3">
        <f t="shared" si="3"/>
        <v>5.9488652227496259E-5</v>
      </c>
    </row>
    <row r="19" spans="1:24" x14ac:dyDescent="0.2">
      <c r="B19" s="7"/>
      <c r="C19" s="8">
        <v>1815</v>
      </c>
      <c r="D19" s="3">
        <v>1386</v>
      </c>
      <c r="E19" s="3">
        <v>945</v>
      </c>
      <c r="F19" s="3">
        <v>1223</v>
      </c>
      <c r="G19" s="3">
        <v>203</v>
      </c>
      <c r="H19" s="3">
        <v>239</v>
      </c>
      <c r="I19" s="3">
        <v>1122</v>
      </c>
      <c r="J19" s="3">
        <v>723</v>
      </c>
      <c r="K19" s="3">
        <v>899</v>
      </c>
      <c r="M19" s="7"/>
      <c r="N19" s="8">
        <v>1815</v>
      </c>
      <c r="O19" s="9">
        <f t="shared" si="1"/>
        <v>4.867357484931736E-4</v>
      </c>
      <c r="P19" s="9">
        <f t="shared" si="0"/>
        <v>3.5674121991907068E-4</v>
      </c>
      <c r="Q19" s="9">
        <f t="shared" si="0"/>
        <v>4.6762312100006345E-4</v>
      </c>
      <c r="R19" s="9">
        <f t="shared" si="0"/>
        <v>5.5772708902450787E-5</v>
      </c>
      <c r="S19" s="9">
        <f t="shared" si="0"/>
        <v>6.3069988423094595E-5</v>
      </c>
      <c r="T19" s="9">
        <f t="shared" si="0"/>
        <v>3.6327444315726286E-4</v>
      </c>
      <c r="U19" s="9">
        <f t="shared" si="0"/>
        <v>2.0854997194815384E-4</v>
      </c>
      <c r="V19" s="9">
        <f t="shared" si="0"/>
        <v>2.8520451606599235E-4</v>
      </c>
      <c r="W19" s="3">
        <f t="shared" si="2"/>
        <v>2.8587146473865781E-4</v>
      </c>
      <c r="X19" s="3">
        <f t="shared" si="3"/>
        <v>5.8700033716075481E-5</v>
      </c>
    </row>
    <row r="20" spans="1:24" x14ac:dyDescent="0.2">
      <c r="B20" s="7"/>
      <c r="C20" s="8">
        <v>1816</v>
      </c>
      <c r="D20" s="3">
        <v>1350</v>
      </c>
      <c r="E20" s="3">
        <v>928</v>
      </c>
      <c r="F20" s="3">
        <v>1193</v>
      </c>
      <c r="G20" s="3">
        <v>197</v>
      </c>
      <c r="H20" s="3">
        <v>230</v>
      </c>
      <c r="I20" s="3">
        <v>1115</v>
      </c>
      <c r="J20" s="3">
        <v>712</v>
      </c>
      <c r="K20" s="3">
        <v>892</v>
      </c>
      <c r="M20" s="7"/>
      <c r="N20" s="8">
        <v>1816</v>
      </c>
      <c r="O20" s="9">
        <f t="shared" si="1"/>
        <v>4.7409326151932494E-4</v>
      </c>
      <c r="P20" s="9">
        <f t="shared" si="0"/>
        <v>3.5032365299989167E-4</v>
      </c>
      <c r="Q20" s="9">
        <f t="shared" si="0"/>
        <v>4.5615239848984115E-4</v>
      </c>
      <c r="R20" s="9">
        <f t="shared" si="0"/>
        <v>5.4124254452132046E-5</v>
      </c>
      <c r="S20" s="9">
        <f t="shared" si="0"/>
        <v>6.0694967938542915E-5</v>
      </c>
      <c r="T20" s="9">
        <f t="shared" si="0"/>
        <v>3.6100802506269883E-4</v>
      </c>
      <c r="U20" s="9">
        <f t="shared" si="0"/>
        <v>2.0537701248559548E-4</v>
      </c>
      <c r="V20" s="9">
        <f t="shared" si="0"/>
        <v>2.8298379124679107E-4</v>
      </c>
      <c r="W20" s="3">
        <f t="shared" si="2"/>
        <v>2.805946705243523E-4</v>
      </c>
      <c r="X20" s="3">
        <f t="shared" si="3"/>
        <v>5.746097925712934E-5</v>
      </c>
    </row>
    <row r="21" spans="1:24" x14ac:dyDescent="0.2">
      <c r="B21" s="7"/>
      <c r="C21" s="8">
        <v>1817</v>
      </c>
      <c r="D21" s="3">
        <v>1311</v>
      </c>
      <c r="E21" s="3">
        <v>906</v>
      </c>
      <c r="F21" s="3">
        <v>1175</v>
      </c>
      <c r="G21" s="3">
        <v>187</v>
      </c>
      <c r="H21" s="3">
        <v>214</v>
      </c>
      <c r="I21" s="3">
        <v>1101</v>
      </c>
      <c r="J21" s="3">
        <v>698</v>
      </c>
      <c r="K21" s="3">
        <v>880</v>
      </c>
      <c r="M21" s="7"/>
      <c r="N21" s="8">
        <v>1817</v>
      </c>
      <c r="O21" s="9">
        <f t="shared" si="1"/>
        <v>4.6039723396432218E-4</v>
      </c>
      <c r="P21" s="9">
        <f t="shared" si="1"/>
        <v>3.4201856639860112E-4</v>
      </c>
      <c r="Q21" s="9">
        <f t="shared" si="1"/>
        <v>4.4926996498370777E-4</v>
      </c>
      <c r="R21" s="9">
        <f t="shared" si="1"/>
        <v>5.137683036826747E-5</v>
      </c>
      <c r="S21" s="9">
        <f t="shared" si="1"/>
        <v>5.6472709299339929E-5</v>
      </c>
      <c r="T21" s="9">
        <f t="shared" si="1"/>
        <v>3.5647518887357079E-4</v>
      </c>
      <c r="U21" s="9">
        <f t="shared" si="1"/>
        <v>2.013387004423394E-4</v>
      </c>
      <c r="V21" s="9">
        <f t="shared" si="1"/>
        <v>2.791768344138746E-4</v>
      </c>
      <c r="W21" s="3">
        <f t="shared" si="2"/>
        <v>2.7456575359300294E-4</v>
      </c>
      <c r="X21" s="3">
        <f>STDEV(O21:V21)/SQRT(COUNT(O21:V21))</f>
        <v>5.6548852602508642E-5</v>
      </c>
    </row>
    <row r="22" spans="1:24" x14ac:dyDescent="0.2">
      <c r="B22" s="7"/>
      <c r="C22" s="8">
        <v>1818</v>
      </c>
      <c r="D22" s="3">
        <v>1263</v>
      </c>
      <c r="E22" s="3">
        <v>870</v>
      </c>
      <c r="F22" s="3">
        <v>1141</v>
      </c>
      <c r="G22" s="3">
        <v>173</v>
      </c>
      <c r="H22" s="3">
        <v>208</v>
      </c>
      <c r="I22" s="3">
        <v>1086</v>
      </c>
      <c r="J22" s="3">
        <v>682</v>
      </c>
      <c r="K22" s="3">
        <v>858</v>
      </c>
      <c r="M22" s="7"/>
      <c r="N22" s="8">
        <v>1818</v>
      </c>
      <c r="O22" s="9">
        <f t="shared" si="1"/>
        <v>4.4354058466585731E-4</v>
      </c>
      <c r="P22" s="9">
        <f t="shared" si="1"/>
        <v>3.2842842468739844E-4</v>
      </c>
      <c r="Q22" s="9">
        <f t="shared" si="1"/>
        <v>4.3626981280545579E-4</v>
      </c>
      <c r="R22" s="9">
        <f t="shared" si="1"/>
        <v>4.7530436650857074E-5</v>
      </c>
      <c r="S22" s="9">
        <f t="shared" si="1"/>
        <v>5.4889362309638809E-5</v>
      </c>
      <c r="T22" s="9">
        <f t="shared" si="1"/>
        <v>3.5161857867093359E-4</v>
      </c>
      <c r="U22" s="9">
        <f t="shared" si="1"/>
        <v>1.9672348667861813E-4</v>
      </c>
      <c r="V22" s="9">
        <f t="shared" si="1"/>
        <v>2.721974135535277E-4</v>
      </c>
      <c r="W22" s="3">
        <f t="shared" si="2"/>
        <v>2.6639976250278586E-4</v>
      </c>
      <c r="X22" s="3">
        <f t="shared" si="3"/>
        <v>5.4914435681328122E-5</v>
      </c>
    </row>
    <row r="23" spans="1:24" x14ac:dyDescent="0.2">
      <c r="B23" s="7"/>
      <c r="C23" s="8">
        <v>1819</v>
      </c>
      <c r="D23" s="3">
        <v>1161</v>
      </c>
      <c r="E23" s="3">
        <v>789</v>
      </c>
      <c r="F23" s="3">
        <v>1057</v>
      </c>
      <c r="G23" s="3">
        <v>165</v>
      </c>
      <c r="H23" s="3">
        <v>194</v>
      </c>
      <c r="I23" s="3">
        <v>1047</v>
      </c>
      <c r="J23" s="3">
        <v>652</v>
      </c>
      <c r="K23" s="3">
        <v>832</v>
      </c>
      <c r="M23" s="7"/>
      <c r="N23" s="8">
        <v>1819</v>
      </c>
      <c r="O23" s="9">
        <f t="shared" si="1"/>
        <v>4.0772020490661943E-4</v>
      </c>
      <c r="P23" s="9">
        <f t="shared" si="1"/>
        <v>2.9785060583719237E-4</v>
      </c>
      <c r="Q23" s="9">
        <f t="shared" si="1"/>
        <v>4.0415178977683329E-4</v>
      </c>
      <c r="R23" s="9">
        <f t="shared" si="1"/>
        <v>4.5332497383765419E-5</v>
      </c>
      <c r="S23" s="9">
        <f t="shared" si="1"/>
        <v>5.1194886000336199E-5</v>
      </c>
      <c r="T23" s="9">
        <f t="shared" si="1"/>
        <v>3.3899139214407683E-4</v>
      </c>
      <c r="U23" s="9">
        <f t="shared" si="1"/>
        <v>1.8806996087164082E-4</v>
      </c>
      <c r="V23" s="9">
        <f t="shared" si="1"/>
        <v>2.6394900708220871E-4</v>
      </c>
      <c r="W23" s="3">
        <f t="shared" si="2"/>
        <v>2.4965754300033412E-4</v>
      </c>
      <c r="X23" s="3">
        <f t="shared" si="3"/>
        <v>5.076008203727796E-5</v>
      </c>
    </row>
    <row r="24" spans="1:24" x14ac:dyDescent="0.2">
      <c r="B24" s="7"/>
      <c r="C24" s="8">
        <v>1820</v>
      </c>
      <c r="D24" s="3">
        <v>1016</v>
      </c>
      <c r="E24" s="3">
        <v>650</v>
      </c>
      <c r="F24" s="3">
        <v>914</v>
      </c>
      <c r="G24" s="3">
        <v>143</v>
      </c>
      <c r="H24" s="3">
        <v>151</v>
      </c>
      <c r="I24" s="3">
        <v>946</v>
      </c>
      <c r="J24" s="3">
        <v>605</v>
      </c>
      <c r="K24" s="3">
        <v>776</v>
      </c>
      <c r="M24" s="7"/>
      <c r="N24" s="8">
        <v>1820</v>
      </c>
      <c r="O24" s="9">
        <f t="shared" si="1"/>
        <v>3.5679907681750677E-4</v>
      </c>
      <c r="P24" s="9">
        <f t="shared" si="1"/>
        <v>2.4537755867449308E-4</v>
      </c>
      <c r="Q24" s="9">
        <f t="shared" si="1"/>
        <v>3.4947467914477352E-4</v>
      </c>
      <c r="R24" s="9">
        <f t="shared" si="1"/>
        <v>3.9288164399263362E-5</v>
      </c>
      <c r="S24" s="9">
        <f t="shared" si="1"/>
        <v>3.9847565907478173E-5</v>
      </c>
      <c r="T24" s="9">
        <f t="shared" si="1"/>
        <v>3.0629021677965301E-4</v>
      </c>
      <c r="U24" s="9">
        <f t="shared" si="1"/>
        <v>1.7451277044070964E-4</v>
      </c>
      <c r="V24" s="9">
        <f t="shared" si="1"/>
        <v>2.4618320852859849E-4</v>
      </c>
      <c r="W24" s="3">
        <f t="shared" si="2"/>
        <v>2.1972165508655949E-4</v>
      </c>
      <c r="X24" s="3">
        <f t="shared" si="3"/>
        <v>4.4608094565791616E-5</v>
      </c>
    </row>
    <row r="27" spans="1:24" x14ac:dyDescent="0.2">
      <c r="C27" s="10" t="s">
        <v>9</v>
      </c>
      <c r="D27" s="3">
        <v>2847541</v>
      </c>
      <c r="E27" s="3">
        <v>2648979</v>
      </c>
      <c r="F27" s="3">
        <v>2615354</v>
      </c>
      <c r="G27" s="3">
        <v>3639773</v>
      </c>
      <c r="H27" s="3">
        <v>3789441</v>
      </c>
      <c r="I27" s="3">
        <v>3088574</v>
      </c>
      <c r="J27" s="3">
        <v>3466795</v>
      </c>
      <c r="K27" s="3">
        <v>3152124</v>
      </c>
    </row>
    <row r="30" spans="1:24" ht="24" x14ac:dyDescent="0.3">
      <c r="A30" s="1" t="s">
        <v>20</v>
      </c>
    </row>
    <row r="31" spans="1:24" x14ac:dyDescent="0.2">
      <c r="C31" s="4" t="s">
        <v>11</v>
      </c>
      <c r="D31" s="4"/>
      <c r="E31" s="4"/>
      <c r="F31" s="4"/>
      <c r="G31" s="4"/>
      <c r="H31" s="4"/>
      <c r="I31" s="4"/>
      <c r="J31" s="4"/>
    </row>
    <row r="32" spans="1:24" x14ac:dyDescent="0.2">
      <c r="C32" s="4" t="s">
        <v>3</v>
      </c>
      <c r="D32" s="4"/>
      <c r="E32" s="4"/>
      <c r="F32" s="4"/>
      <c r="G32" s="4"/>
      <c r="H32" s="4"/>
      <c r="I32" s="4"/>
      <c r="J32" s="4"/>
    </row>
    <row r="33" spans="2:12" x14ac:dyDescent="0.2">
      <c r="B33" s="2" t="s">
        <v>12</v>
      </c>
      <c r="C33" s="6">
        <v>1</v>
      </c>
      <c r="D33" s="6">
        <v>2</v>
      </c>
      <c r="E33" s="6">
        <v>3</v>
      </c>
      <c r="F33" s="6">
        <v>4</v>
      </c>
      <c r="G33" s="6">
        <v>5</v>
      </c>
      <c r="H33" s="6">
        <v>6</v>
      </c>
      <c r="I33" s="6">
        <v>7</v>
      </c>
      <c r="J33" s="6">
        <v>8</v>
      </c>
      <c r="K33" s="2" t="s">
        <v>5</v>
      </c>
      <c r="L33" s="2" t="s">
        <v>6</v>
      </c>
    </row>
    <row r="34" spans="2:12" x14ac:dyDescent="0.2">
      <c r="B34" s="10" t="s">
        <v>21</v>
      </c>
      <c r="C34" s="9">
        <v>6.3423099999999997E-4</v>
      </c>
      <c r="D34" s="9">
        <v>3.0804299999999998E-4</v>
      </c>
      <c r="E34" s="9">
        <v>2.6153E-4</v>
      </c>
      <c r="F34" s="9">
        <v>3.1513E-4</v>
      </c>
      <c r="G34" s="9">
        <v>2.4463000000000002E-4</v>
      </c>
      <c r="H34" s="9">
        <v>1.7613000000000001E-4</v>
      </c>
      <c r="I34" s="9">
        <v>2.3566E-4</v>
      </c>
      <c r="J34" s="9">
        <v>2.1541E-4</v>
      </c>
      <c r="K34" s="9">
        <f>AVERAGE(C34:J34)</f>
        <v>2.9884550000000001E-4</v>
      </c>
      <c r="L34" s="3">
        <f>STDEV(C34:J34)/SQRT(COUNT(C34:J34))</f>
        <v>5.0564309043745746E-5</v>
      </c>
    </row>
    <row r="35" spans="2:12" x14ac:dyDescent="0.2">
      <c r="B35" s="10" t="s">
        <v>22</v>
      </c>
      <c r="C35" s="9">
        <v>3.7330499999999999E-4</v>
      </c>
      <c r="D35" s="9">
        <v>1.05324E-4</v>
      </c>
      <c r="E35" s="9">
        <v>1.128E-4</v>
      </c>
      <c r="F35" s="9">
        <v>1.6621999999999999E-4</v>
      </c>
      <c r="G35" s="9">
        <v>7.9695000000000002E-5</v>
      </c>
      <c r="H35" s="9">
        <v>2.7844999999999999E-5</v>
      </c>
      <c r="I35" s="9">
        <v>4.5575000000000003E-5</v>
      </c>
      <c r="J35" s="9">
        <v>4.8220999999999998E-5</v>
      </c>
      <c r="K35" s="9">
        <f>AVERAGE(C35:J35)</f>
        <v>1.1987312499999998E-4</v>
      </c>
      <c r="L35" s="3">
        <f t="shared" ref="L35:L38" si="4">STDEV(C35:J35)/SQRT(COUNT(C35:J35))</f>
        <v>3.9500259976286184E-5</v>
      </c>
    </row>
    <row r="36" spans="2:12" x14ac:dyDescent="0.2">
      <c r="B36" s="10" t="s">
        <v>23</v>
      </c>
      <c r="C36" s="9">
        <v>4.8533099999999998E-4</v>
      </c>
      <c r="D36" s="9">
        <v>1.3552400000000001E-4</v>
      </c>
      <c r="E36" s="9">
        <v>1.495E-4</v>
      </c>
      <c r="F36" s="9">
        <v>1.8985000000000001E-4</v>
      </c>
      <c r="G36" s="9">
        <v>9.1042E-5</v>
      </c>
      <c r="H36" s="9">
        <v>4.9861000000000003E-5</v>
      </c>
      <c r="I36" s="9">
        <v>5.8267000000000003E-5</v>
      </c>
      <c r="J36" s="9">
        <v>5.4883999999999998E-5</v>
      </c>
      <c r="K36" s="9">
        <f t="shared" ref="K36:K38" si="5">AVERAGE(C36:J36)</f>
        <v>1.5178237500000001E-4</v>
      </c>
      <c r="L36" s="3">
        <f t="shared" si="4"/>
        <v>5.0917502179975088E-5</v>
      </c>
    </row>
    <row r="37" spans="2:12" x14ac:dyDescent="0.2">
      <c r="B37" s="10" t="s">
        <v>24</v>
      </c>
      <c r="C37" s="9">
        <v>7.0903299999999997E-4</v>
      </c>
      <c r="D37" s="9">
        <v>2.05362E-4</v>
      </c>
      <c r="E37" s="9">
        <v>2.2215000000000001E-4</v>
      </c>
      <c r="F37" s="9">
        <v>2.1677E-4</v>
      </c>
      <c r="G37" s="9">
        <v>8.4973000000000001E-5</v>
      </c>
      <c r="H37" s="9">
        <v>2.5902E-5</v>
      </c>
      <c r="I37" s="9">
        <v>2.6248999999999999E-5</v>
      </c>
      <c r="J37" s="9">
        <v>2.7917999999999999E-5</v>
      </c>
      <c r="K37" s="9">
        <f t="shared" si="5"/>
        <v>1.8979462499999996E-4</v>
      </c>
      <c r="L37" s="3">
        <f t="shared" si="4"/>
        <v>8.0447959349937473E-5</v>
      </c>
    </row>
    <row r="38" spans="2:12" x14ac:dyDescent="0.2">
      <c r="B38" s="10" t="s">
        <v>25</v>
      </c>
      <c r="C38" s="9">
        <v>4.7865899999999999E-4</v>
      </c>
      <c r="D38" s="9">
        <v>9.2866000000000002E-5</v>
      </c>
      <c r="E38" s="9">
        <v>1.2541000000000001E-4</v>
      </c>
      <c r="F38" s="9">
        <v>1.099E-4</v>
      </c>
      <c r="G38" s="9">
        <v>5.2513999999999999E-5</v>
      </c>
      <c r="H38" s="9">
        <v>2.0721999999999999E-5</v>
      </c>
      <c r="I38" s="9">
        <v>1.7306999999999999E-5</v>
      </c>
      <c r="J38" s="9">
        <v>1.7130999999999999E-5</v>
      </c>
      <c r="K38" s="9">
        <f t="shared" si="5"/>
        <v>1.1431362500000002E-4</v>
      </c>
      <c r="L38" s="3">
        <f t="shared" si="4"/>
        <v>5.4245390907212931E-5</v>
      </c>
    </row>
  </sheetData>
  <mergeCells count="8">
    <mergeCell ref="C31:J31"/>
    <mergeCell ref="C32:J32"/>
    <mergeCell ref="D2:K2"/>
    <mergeCell ref="O2:V2"/>
    <mergeCell ref="D3:K3"/>
    <mergeCell ref="O3:V3"/>
    <mergeCell ref="B5:B24"/>
    <mergeCell ref="M5:M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1A</vt:lpstr>
      <vt:lpstr>Figure 1B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Karbstein, Katrin</dc:creator>
  <cp:lastModifiedBy>Karbstein, Katrin</cp:lastModifiedBy>
  <dcterms:created xsi:type="dcterms:W3CDTF">2024-02-27T22:36:37Z</dcterms:created>
  <dcterms:modified xsi:type="dcterms:W3CDTF">2024-02-27T22:39:51Z</dcterms:modified>
</cp:coreProperties>
</file>