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topher Antos\Documents\Paper plans\Kcnk5b regulation of developmental program\PLos Biology\to submit\Revisions\Resubmission\"/>
    </mc:Choice>
  </mc:AlternateContent>
  <xr:revisionPtr revIDLastSave="0" documentId="8_{5FCBD5D8-F069-411B-8CF6-CACEE724028B}" xr6:coauthVersionLast="36" xr6:coauthVersionMax="36" xr10:uidLastSave="{00000000-0000-0000-0000-000000000000}"/>
  <bookViews>
    <workbookView xWindow="0" yWindow="0" windowWidth="14003" windowHeight="9368" activeTab="1" xr2:uid="{4E983B8A-D479-4D95-BECC-261261EEE4A8}"/>
  </bookViews>
  <sheets>
    <sheet name="Suppl. Fig. 5A" sheetId="1" r:id="rId1"/>
    <sheet name="Suppl. Fig. 5B" sheetId="11" r:id="rId2"/>
    <sheet name="Suppl. Fig 5C" sheetId="10" r:id="rId3"/>
    <sheet name="Suppl. Fig. 5D" sheetId="3" r:id="rId4"/>
    <sheet name="Suppl. Fig. 5E" sheetId="4" r:id="rId5"/>
    <sheet name="Suppl. Fig. 5F" sheetId="2" r:id="rId6"/>
    <sheet name="Suppl. Fig. 5G" sheetId="5" r:id="rId7"/>
    <sheet name="Suppl. Fig. 5H" sheetId="6" r:id="rId8"/>
    <sheet name="Suppl. Fig. 5K" sheetId="7" r:id="rId9"/>
    <sheet name="Suppl. Fig. 5V" sheetId="9" r:id="rId10"/>
    <sheet name="Suppl. Fig. 5BB" sheetId="8" r:id="rId1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0" i="4" l="1"/>
  <c r="J60" i="4"/>
  <c r="M58" i="4"/>
  <c r="J58" i="4"/>
  <c r="M56" i="4"/>
  <c r="J56" i="4"/>
  <c r="M50" i="4"/>
  <c r="J50" i="4"/>
  <c r="M48" i="4"/>
  <c r="J48" i="4"/>
  <c r="M46" i="4"/>
  <c r="J46" i="4"/>
  <c r="M40" i="4"/>
  <c r="J40" i="4"/>
  <c r="M38" i="4"/>
  <c r="J38" i="4"/>
  <c r="M36" i="4"/>
  <c r="J36" i="4"/>
  <c r="N60" i="4" l="1"/>
  <c r="O60" i="4" s="1"/>
  <c r="P60" i="4" s="1"/>
  <c r="N58" i="4"/>
  <c r="O58" i="4" s="1"/>
  <c r="P58" i="4" s="1"/>
  <c r="N46" i="4"/>
  <c r="O46" i="4" s="1"/>
  <c r="P46" i="4" s="1"/>
  <c r="N36" i="4"/>
  <c r="O36" i="4" s="1"/>
  <c r="P36" i="4" s="1"/>
  <c r="N48" i="4"/>
  <c r="O48" i="4" s="1"/>
  <c r="P48" i="4" s="1"/>
  <c r="N50" i="4"/>
  <c r="O50" i="4" s="1"/>
  <c r="P50" i="4" s="1"/>
  <c r="N38" i="4"/>
  <c r="O38" i="4" s="1"/>
  <c r="P38" i="4" s="1"/>
  <c r="N40" i="4"/>
  <c r="O40" i="4" s="1"/>
  <c r="P40" i="4" s="1"/>
  <c r="N56" i="4"/>
  <c r="O56" i="4" s="1"/>
  <c r="P56" i="4" s="1"/>
  <c r="N18" i="8" l="1"/>
  <c r="N17" i="8"/>
  <c r="N16" i="8"/>
  <c r="N15" i="8"/>
  <c r="N14" i="8"/>
  <c r="N13" i="8"/>
  <c r="N12" i="8"/>
  <c r="N11" i="8"/>
  <c r="N10" i="8"/>
  <c r="N9" i="8"/>
  <c r="N8" i="8"/>
  <c r="N7" i="8"/>
  <c r="N6" i="8"/>
  <c r="N5" i="8"/>
  <c r="N4" i="8"/>
  <c r="I18" i="8"/>
  <c r="I17" i="8"/>
  <c r="I16" i="8"/>
  <c r="I15" i="8"/>
  <c r="I14" i="8"/>
  <c r="I13" i="8"/>
  <c r="I12" i="8"/>
  <c r="I11" i="8"/>
  <c r="I10" i="8"/>
  <c r="I9" i="8"/>
  <c r="I8" i="8"/>
  <c r="I7" i="8"/>
  <c r="I6" i="8"/>
  <c r="I5" i="8"/>
  <c r="I4" i="8"/>
</calcChain>
</file>

<file path=xl/sharedStrings.xml><?xml version="1.0" encoding="utf-8"?>
<sst xmlns="http://schemas.openxmlformats.org/spreadsheetml/2006/main" count="249" uniqueCount="86">
  <si>
    <t>DMSO</t>
  </si>
  <si>
    <t>RA</t>
  </si>
  <si>
    <r>
      <t>FLIM-FRET Measurements KIRIN1 1/Lifetime (ns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>)</t>
    </r>
  </si>
  <si>
    <t>kcnk5b</t>
  </si>
  <si>
    <t>Retinoic Acid</t>
  </si>
  <si>
    <t xml:space="preserve">Fold Change cyp26 expression </t>
  </si>
  <si>
    <t>Retinoic Acid treated</t>
  </si>
  <si>
    <t>DMSO treated</t>
  </si>
  <si>
    <t>rcan2</t>
  </si>
  <si>
    <t>dio3b</t>
  </si>
  <si>
    <t>Thyroid Hormone</t>
  </si>
  <si>
    <t>0 dpa</t>
  </si>
  <si>
    <t>2 dpa</t>
  </si>
  <si>
    <t>3 dpa</t>
  </si>
  <si>
    <t>Fold Change Rcan2 Protein Expression</t>
  </si>
  <si>
    <r>
      <t xml:space="preserve">Primers </t>
    </r>
    <r>
      <rPr>
        <b/>
        <i/>
        <sz val="11"/>
        <color theme="1"/>
        <rFont val="Calibri"/>
        <family val="2"/>
        <scheme val="minor"/>
      </rPr>
      <t>rcan2</t>
    </r>
    <r>
      <rPr>
        <b/>
        <sz val="11"/>
        <color theme="1"/>
        <rFont val="Calibri"/>
        <family val="2"/>
        <scheme val="minor"/>
      </rPr>
      <t xml:space="preserve"> (set1)</t>
    </r>
  </si>
  <si>
    <r>
      <t xml:space="preserve">Primers </t>
    </r>
    <r>
      <rPr>
        <b/>
        <i/>
        <sz val="11"/>
        <color theme="1"/>
        <rFont val="Calibri"/>
        <family val="2"/>
        <scheme val="minor"/>
      </rPr>
      <t>rcan2</t>
    </r>
    <r>
      <rPr>
        <b/>
        <sz val="11"/>
        <color theme="1"/>
        <rFont val="Calibri"/>
        <family val="2"/>
        <scheme val="minor"/>
      </rPr>
      <t xml:space="preserve"> (set2)</t>
    </r>
  </si>
  <si>
    <t>RA-treated  6 hours</t>
  </si>
  <si>
    <t>DMSO-treated 6 hours</t>
  </si>
  <si>
    <t>AB</t>
  </si>
  <si>
    <r>
      <t xml:space="preserve">rcan2 </t>
    </r>
    <r>
      <rPr>
        <b/>
        <sz val="10"/>
        <rFont val="Arial"/>
        <family val="2"/>
      </rPr>
      <t xml:space="preserve">KO 
</t>
    </r>
  </si>
  <si>
    <t>Fin-to-body ratios</t>
  </si>
  <si>
    <t>in situ signal intensity</t>
  </si>
  <si>
    <r>
      <t xml:space="preserve">Fold Expression of </t>
    </r>
    <r>
      <rPr>
        <b/>
        <i/>
        <sz val="11"/>
        <color theme="1"/>
        <rFont val="Calibri"/>
        <family val="2"/>
        <scheme val="minor"/>
      </rPr>
      <t>rcan2</t>
    </r>
    <r>
      <rPr>
        <b/>
        <sz val="11"/>
        <color theme="1"/>
        <rFont val="Calibri"/>
        <family val="2"/>
        <scheme val="minor"/>
      </rPr>
      <t xml:space="preserve"> or </t>
    </r>
    <r>
      <rPr>
        <b/>
        <i/>
        <sz val="11"/>
        <color theme="1"/>
        <rFont val="Calibri"/>
        <family val="2"/>
        <scheme val="minor"/>
      </rPr>
      <t>dio3b</t>
    </r>
  </si>
  <si>
    <t>non-Tg</t>
  </si>
  <si>
    <r>
      <t>rcan2</t>
    </r>
    <r>
      <rPr>
        <b/>
        <sz val="10"/>
        <rFont val="Arial"/>
        <family val="2"/>
      </rPr>
      <t>-Tg</t>
    </r>
  </si>
  <si>
    <t>pre-
Amp</t>
  </si>
  <si>
    <t>Amp</t>
  </si>
  <si>
    <t>day post Amp</t>
  </si>
  <si>
    <t>Fin-to-body length ratios</t>
  </si>
  <si>
    <t>DMSO 
ectoderm</t>
  </si>
  <si>
    <t>Thyroid 
Hormone 
ectoderm</t>
  </si>
  <si>
    <t>DMSO
mesoderm</t>
  </si>
  <si>
    <t>Thyroid
Hormone 
mesoderm</t>
  </si>
  <si>
    <t>body length/um</t>
  </si>
  <si>
    <t>fin lemgth/um</t>
  </si>
  <si>
    <t>fish1</t>
  </si>
  <si>
    <t>fish2</t>
  </si>
  <si>
    <t>fish3</t>
  </si>
  <si>
    <t>fish4</t>
  </si>
  <si>
    <t>fish5</t>
  </si>
  <si>
    <t>fish6</t>
  </si>
  <si>
    <t>fish7</t>
  </si>
  <si>
    <t>fish8</t>
  </si>
  <si>
    <t>fish9</t>
  </si>
  <si>
    <t>fish10</t>
  </si>
  <si>
    <t>fish11</t>
  </si>
  <si>
    <t>fish12</t>
  </si>
  <si>
    <t>fish13</t>
  </si>
  <si>
    <t>fish14</t>
  </si>
  <si>
    <t>fish15</t>
  </si>
  <si>
    <r>
      <rPr>
        <i/>
        <sz val="11"/>
        <color theme="1"/>
        <rFont val="Calibri"/>
        <family val="2"/>
        <scheme val="minor"/>
      </rPr>
      <t>rcan2</t>
    </r>
    <r>
      <rPr>
        <sz val="11"/>
        <color theme="1"/>
        <rFont val="Calibri"/>
        <family val="2"/>
        <scheme val="minor"/>
      </rPr>
      <t xml:space="preserve"> KO</t>
    </r>
  </si>
  <si>
    <t>fin/body ratio</t>
  </si>
  <si>
    <t>dmso-1</t>
  </si>
  <si>
    <t>RA-6h</t>
  </si>
  <si>
    <t>Delta Ct Mean after minus before</t>
  </si>
  <si>
    <t>minus Delta Ct</t>
  </si>
  <si>
    <t>fold change</t>
  </si>
  <si>
    <t>Ct Mean</t>
  </si>
  <si>
    <t>Delta Ct Mean</t>
  </si>
  <si>
    <t>RCAN2-2</t>
  </si>
  <si>
    <t>RCAN2-3</t>
  </si>
  <si>
    <t>CYP26A1</t>
  </si>
  <si>
    <t>DMSO</t>
    <phoneticPr fontId="1" type="noConversion"/>
  </si>
  <si>
    <t>Ct Mean</t>
    <phoneticPr fontId="1" type="noConversion"/>
  </si>
  <si>
    <t>rcan2-2</t>
    <phoneticPr fontId="1" type="noConversion"/>
  </si>
  <si>
    <t>rcan2-3</t>
    <phoneticPr fontId="1" type="noConversion"/>
  </si>
  <si>
    <t>DIO3B</t>
    <phoneticPr fontId="1" type="noConversion"/>
  </si>
  <si>
    <t>DIO3B</t>
  </si>
  <si>
    <t>TH3</t>
  </si>
  <si>
    <t>rcan2-2</t>
  </si>
  <si>
    <t>rcan2-3</t>
  </si>
  <si>
    <r>
      <t xml:space="preserve">rcan2 </t>
    </r>
    <r>
      <rPr>
        <b/>
        <sz val="11"/>
        <color theme="1"/>
        <rFont val="Calibri"/>
        <family val="2"/>
        <scheme val="minor"/>
      </rPr>
      <t>(set 1)</t>
    </r>
  </si>
  <si>
    <r>
      <t xml:space="preserve">rcan2 </t>
    </r>
    <r>
      <rPr>
        <b/>
        <sz val="11"/>
        <color theme="1"/>
        <rFont val="Calibri"/>
        <family val="2"/>
        <scheme val="minor"/>
      </rPr>
      <t>(set 2)</t>
    </r>
  </si>
  <si>
    <t>dmso</t>
  </si>
  <si>
    <t>CT</t>
  </si>
  <si>
    <t>CT mean</t>
  </si>
  <si>
    <t>delta CT mean</t>
  </si>
  <si>
    <t>delta CT</t>
  </si>
  <si>
    <t>minus delta CT</t>
  </si>
  <si>
    <t>b-actin</t>
  </si>
  <si>
    <r>
      <t xml:space="preserve">Expression Levels of </t>
    </r>
    <r>
      <rPr>
        <b/>
        <i/>
        <sz val="11"/>
        <color theme="1"/>
        <rFont val="Calibri"/>
        <family val="2"/>
        <scheme val="minor"/>
      </rPr>
      <t>kcnk5b</t>
    </r>
    <r>
      <rPr>
        <b/>
        <sz val="11"/>
        <color theme="1"/>
        <rFont val="Calibri"/>
        <family val="2"/>
        <scheme val="minor"/>
      </rPr>
      <t xml:space="preserve"> expression</t>
    </r>
  </si>
  <si>
    <t>EF1A</t>
  </si>
  <si>
    <t>ef1a</t>
  </si>
  <si>
    <t>cyp26a1</t>
  </si>
  <si>
    <r>
      <t xml:space="preserve">Fold Expression of </t>
    </r>
    <r>
      <rPr>
        <b/>
        <i/>
        <sz val="11"/>
        <color theme="1"/>
        <rFont val="Calibri"/>
        <family val="2"/>
        <scheme val="minor"/>
      </rPr>
      <t>cyp26a1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</si>
</sst>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"/>
    <numFmt numFmtId="165" formatCode="#,##0.0000000000000_ "/>
    <numFmt numFmtId="166" formatCode="#,##0.000000000000_ "/>
    <numFmt numFmtId="167" formatCode="0.0000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charset val="134"/>
      <scheme val="minor"/>
    </font>
    <font>
      <sz val="10"/>
      <name val="Arial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>
      <alignment vertical="center"/>
    </xf>
  </cellStyleXfs>
  <cellXfs count="163">
    <xf numFmtId="0" fontId="0" fillId="0" borderId="0" xfId="0"/>
    <xf numFmtId="0" fontId="2" fillId="0" borderId="9" xfId="0" applyFont="1" applyBorder="1"/>
    <xf numFmtId="0" fontId="2" fillId="0" borderId="1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Border="1"/>
    <xf numFmtId="0" fontId="4" fillId="0" borderId="5" xfId="0" applyFont="1" applyBorder="1"/>
    <xf numFmtId="0" fontId="4" fillId="0" borderId="11" xfId="0" applyFont="1" applyBorder="1"/>
    <xf numFmtId="0" fontId="4" fillId="0" borderId="7" xfId="0" applyFont="1" applyBorder="1"/>
    <xf numFmtId="0" fontId="4" fillId="0" borderId="15" xfId="0" applyFont="1" applyBorder="1"/>
    <xf numFmtId="0" fontId="4" fillId="0" borderId="13" xfId="0" applyFont="1" applyBorder="1"/>
    <xf numFmtId="0" fontId="4" fillId="0" borderId="4" xfId="0" applyFont="1" applyBorder="1"/>
    <xf numFmtId="0" fontId="4" fillId="0" borderId="6" xfId="0" applyFont="1" applyBorder="1"/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7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4" fillId="0" borderId="2" xfId="0" applyFont="1" applyBorder="1"/>
    <xf numFmtId="0" fontId="4" fillId="0" borderId="14" xfId="0" applyFont="1" applyBorder="1"/>
    <xf numFmtId="0" fontId="4" fillId="0" borderId="3" xfId="0" applyFont="1" applyBorder="1"/>
    <xf numFmtId="0" fontId="5" fillId="0" borderId="1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4" fillId="0" borderId="1" xfId="0" applyFont="1" applyBorder="1" applyAlignment="1">
      <alignment horizontal="center"/>
    </xf>
    <xf numFmtId="0" fontId="4" fillId="0" borderId="8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6" fillId="0" borderId="12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0" fillId="0" borderId="4" xfId="0" applyBorder="1"/>
    <xf numFmtId="0" fontId="0" fillId="0" borderId="6" xfId="0" applyBorder="1"/>
    <xf numFmtId="0" fontId="0" fillId="0" borderId="11" xfId="0" applyBorder="1"/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Border="1"/>
    <xf numFmtId="0" fontId="0" fillId="0" borderId="0" xfId="0"/>
    <xf numFmtId="0" fontId="0" fillId="0" borderId="14" xfId="0" applyBorder="1"/>
    <xf numFmtId="0" fontId="0" fillId="0" borderId="3" xfId="0" applyBorder="1"/>
    <xf numFmtId="0" fontId="0" fillId="0" borderId="7" xfId="0" applyBorder="1"/>
    <xf numFmtId="165" fontId="0" fillId="0" borderId="0" xfId="0" applyNumberFormat="1" applyBorder="1"/>
    <xf numFmtId="165" fontId="0" fillId="0" borderId="5" xfId="0" applyNumberFormat="1" applyBorder="1"/>
    <xf numFmtId="165" fontId="0" fillId="0" borderId="11" xfId="0" applyNumberFormat="1" applyBorder="1"/>
    <xf numFmtId="165" fontId="0" fillId="0" borderId="7" xfId="0" applyNumberFormat="1" applyBorder="1"/>
    <xf numFmtId="164" fontId="0" fillId="0" borderId="2" xfId="0" applyNumberFormat="1" applyBorder="1"/>
    <xf numFmtId="164" fontId="0" fillId="0" borderId="4" xfId="0" applyNumberFormat="1" applyBorder="1"/>
    <xf numFmtId="164" fontId="0" fillId="0" borderId="6" xfId="0" applyNumberFormat="1" applyBorder="1"/>
    <xf numFmtId="166" fontId="0" fillId="0" borderId="5" xfId="0" applyNumberFormat="1" applyBorder="1"/>
    <xf numFmtId="166" fontId="0" fillId="0" borderId="7" xfId="0" applyNumberFormat="1" applyBorder="1"/>
    <xf numFmtId="166" fontId="0" fillId="0" borderId="3" xfId="0" applyNumberFormat="1" applyBorder="1"/>
    <xf numFmtId="166" fontId="0" fillId="0" borderId="0" xfId="0" applyNumberFormat="1" applyBorder="1"/>
    <xf numFmtId="166" fontId="0" fillId="0" borderId="11" xfId="0" applyNumberFormat="1" applyBorder="1"/>
    <xf numFmtId="166" fontId="0" fillId="0" borderId="14" xfId="0" applyNumberFormat="1" applyBorder="1"/>
    <xf numFmtId="0" fontId="0" fillId="0" borderId="0" xfId="0"/>
    <xf numFmtId="0" fontId="0" fillId="0" borderId="0" xfId="0"/>
    <xf numFmtId="0" fontId="0" fillId="0" borderId="0" xfId="0" applyFill="1"/>
    <xf numFmtId="0" fontId="1" fillId="0" borderId="0" xfId="0" applyFont="1" applyBorder="1" applyAlignment="1">
      <alignment horizontal="center" vertical="center" wrapText="1"/>
    </xf>
    <xf numFmtId="165" fontId="0" fillId="0" borderId="14" xfId="0" applyNumberFormat="1" applyBorder="1"/>
    <xf numFmtId="166" fontId="0" fillId="0" borderId="9" xfId="0" applyNumberFormat="1" applyBorder="1" applyAlignment="1">
      <alignment horizontal="center"/>
    </xf>
    <xf numFmtId="165" fontId="0" fillId="0" borderId="0" xfId="0" applyNumberFormat="1"/>
    <xf numFmtId="165" fontId="0" fillId="0" borderId="3" xfId="0" applyNumberFormat="1" applyBorder="1"/>
    <xf numFmtId="164" fontId="10" fillId="0" borderId="0" xfId="1" applyNumberFormat="1" applyBorder="1">
      <alignment vertical="center"/>
    </xf>
    <xf numFmtId="164" fontId="0" fillId="0" borderId="0" xfId="0" applyNumberFormat="1" applyBorder="1"/>
    <xf numFmtId="164" fontId="0" fillId="0" borderId="11" xfId="0" applyNumberFormat="1" applyBorder="1"/>
    <xf numFmtId="167" fontId="0" fillId="0" borderId="14" xfId="0" applyNumberFormat="1" applyBorder="1"/>
    <xf numFmtId="167" fontId="0" fillId="0" borderId="3" xfId="0" applyNumberFormat="1" applyBorder="1"/>
    <xf numFmtId="167" fontId="0" fillId="0" borderId="4" xfId="0" applyNumberFormat="1" applyBorder="1"/>
    <xf numFmtId="167" fontId="0" fillId="0" borderId="0" xfId="0" applyNumberFormat="1" applyBorder="1"/>
    <xf numFmtId="167" fontId="0" fillId="0" borderId="5" xfId="0" applyNumberFormat="1" applyBorder="1"/>
    <xf numFmtId="167" fontId="10" fillId="0" borderId="0" xfId="1" applyNumberFormat="1" applyBorder="1">
      <alignment vertical="center"/>
    </xf>
    <xf numFmtId="167" fontId="0" fillId="0" borderId="6" xfId="0" applyNumberFormat="1" applyBorder="1"/>
    <xf numFmtId="167" fontId="0" fillId="0" borderId="11" xfId="0" applyNumberFormat="1" applyBorder="1"/>
    <xf numFmtId="167" fontId="0" fillId="0" borderId="7" xfId="0" applyNumberFormat="1" applyBorder="1"/>
    <xf numFmtId="1" fontId="0" fillId="0" borderId="2" xfId="0" applyNumberFormat="1" applyBorder="1"/>
    <xf numFmtId="0" fontId="0" fillId="0" borderId="2" xfId="0" applyFill="1" applyBorder="1"/>
    <xf numFmtId="0" fontId="0" fillId="0" borderId="14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0" xfId="0" applyFill="1" applyBorder="1"/>
    <xf numFmtId="0" fontId="0" fillId="0" borderId="5" xfId="0" applyFill="1" applyBorder="1"/>
    <xf numFmtId="164" fontId="10" fillId="0" borderId="0" xfId="1" applyNumberFormat="1" applyFill="1" applyBorder="1">
      <alignment vertical="center"/>
    </xf>
    <xf numFmtId="164" fontId="0" fillId="0" borderId="0" xfId="0" applyNumberFormat="1" applyFill="1" applyBorder="1"/>
    <xf numFmtId="165" fontId="0" fillId="0" borderId="0" xfId="0" applyNumberFormat="1" applyFill="1" applyBorder="1"/>
    <xf numFmtId="165" fontId="0" fillId="0" borderId="5" xfId="0" applyNumberFormat="1" applyFill="1" applyBorder="1"/>
    <xf numFmtId="0" fontId="0" fillId="0" borderId="6" xfId="0" applyFill="1" applyBorder="1"/>
    <xf numFmtId="164" fontId="0" fillId="0" borderId="11" xfId="0" applyNumberFormat="1" applyFill="1" applyBorder="1"/>
    <xf numFmtId="165" fontId="0" fillId="0" borderId="11" xfId="0" applyNumberFormat="1" applyFill="1" applyBorder="1"/>
    <xf numFmtId="165" fontId="0" fillId="0" borderId="7" xfId="0" applyNumberFormat="1" applyFill="1" applyBorder="1"/>
    <xf numFmtId="1" fontId="0" fillId="0" borderId="4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1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2" xfId="0" applyFont="1" applyBorder="1"/>
    <xf numFmtId="0" fontId="2" fillId="0" borderId="15" xfId="0" applyFont="1" applyFill="1" applyBorder="1"/>
    <xf numFmtId="0" fontId="2" fillId="0" borderId="13" xfId="0" applyFont="1" applyFill="1" applyBorder="1"/>
    <xf numFmtId="0" fontId="0" fillId="0" borderId="15" xfId="0" applyBorder="1"/>
    <xf numFmtId="0" fontId="0" fillId="0" borderId="13" xfId="0" applyBorder="1"/>
    <xf numFmtId="0" fontId="2" fillId="0" borderId="8" xfId="0" applyFont="1" applyBorder="1"/>
    <xf numFmtId="166" fontId="0" fillId="0" borderId="8" xfId="0" applyNumberFormat="1" applyBorder="1" applyAlignment="1">
      <alignment horizontal="center"/>
    </xf>
    <xf numFmtId="0" fontId="11" fillId="0" borderId="0" xfId="0" applyFont="1" applyAlignment="1"/>
    <xf numFmtId="0" fontId="11" fillId="0" borderId="4" xfId="0" applyFont="1" applyBorder="1" applyAlignment="1"/>
    <xf numFmtId="0" fontId="11" fillId="0" borderId="6" xfId="0" applyFont="1" applyBorder="1" applyAlignment="1"/>
    <xf numFmtId="0" fontId="6" fillId="0" borderId="2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1" fillId="0" borderId="9" xfId="0" applyFont="1" applyBorder="1" applyAlignment="1"/>
    <xf numFmtId="0" fontId="11" fillId="0" borderId="10" xfId="0" applyFont="1" applyBorder="1" applyAlignment="1"/>
    <xf numFmtId="0" fontId="1" fillId="0" borderId="1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wrapText="1"/>
    </xf>
    <xf numFmtId="0" fontId="0" fillId="0" borderId="13" xfId="0" applyBorder="1" applyAlignment="1">
      <alignment wrapText="1"/>
    </xf>
    <xf numFmtId="0" fontId="1" fillId="0" borderId="12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0" fillId="0" borderId="13" xfId="0" applyBorder="1" applyAlignment="1">
      <alignment horizontal="center" vertical="center" wrapText="1"/>
    </xf>
    <xf numFmtId="0" fontId="0" fillId="0" borderId="15" xfId="0" applyBorder="1" applyAlignment="1"/>
    <xf numFmtId="0" fontId="0" fillId="0" borderId="13" xfId="0" applyBorder="1" applyAlignment="1"/>
    <xf numFmtId="0" fontId="1" fillId="0" borderId="1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12" xfId="0" applyFont="1" applyBorder="1" applyAlignment="1">
      <alignment wrapText="1"/>
    </xf>
    <xf numFmtId="0" fontId="8" fillId="0" borderId="15" xfId="0" applyFont="1" applyBorder="1" applyAlignment="1">
      <alignment wrapText="1"/>
    </xf>
    <xf numFmtId="0" fontId="8" fillId="0" borderId="13" xfId="0" applyFont="1" applyBorder="1" applyAlignment="1">
      <alignment wrapText="1"/>
    </xf>
    <xf numFmtId="0" fontId="4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2">
    <cellStyle name="Normal" xfId="0" builtinId="0"/>
    <cellStyle name="Normal 2" xfId="1" xr:uid="{CE14BD57-C2FE-4C5D-AFF2-E18C83A67E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D4BA3-470F-40DA-8941-FFFE8C664B8B}">
  <dimension ref="A1:M28"/>
  <sheetViews>
    <sheetView workbookViewId="0">
      <selection activeCell="R16" sqref="R16"/>
    </sheetView>
  </sheetViews>
  <sheetFormatPr defaultRowHeight="14.25"/>
  <cols>
    <col min="1" max="1" width="13.33203125" customWidth="1"/>
    <col min="12" max="12" width="14.59765625" customWidth="1"/>
  </cols>
  <sheetData>
    <row r="1" spans="1:13" ht="14.65" thickBot="1"/>
    <row r="2" spans="1:13" ht="14.65" customHeight="1" thickBot="1">
      <c r="A2" s="143" t="s">
        <v>81</v>
      </c>
      <c r="B2" s="144"/>
      <c r="C2" s="144"/>
      <c r="D2" s="144"/>
      <c r="E2" s="144"/>
      <c r="F2" s="144"/>
      <c r="G2" s="144"/>
      <c r="H2" s="145"/>
      <c r="I2" s="145"/>
      <c r="J2" s="146"/>
    </row>
    <row r="3" spans="1:13" ht="14.65" thickBot="1">
      <c r="A3" s="129" t="s">
        <v>0</v>
      </c>
      <c r="B3" s="10">
        <v>1</v>
      </c>
      <c r="C3" s="10">
        <v>1</v>
      </c>
      <c r="D3" s="10">
        <v>1</v>
      </c>
      <c r="E3" s="10">
        <v>1</v>
      </c>
      <c r="F3" s="10">
        <v>1</v>
      </c>
      <c r="G3" s="130">
        <v>1</v>
      </c>
      <c r="H3" s="130">
        <v>1</v>
      </c>
      <c r="I3" s="130">
        <v>1</v>
      </c>
      <c r="J3" s="131">
        <v>1</v>
      </c>
    </row>
    <row r="4" spans="1:13" ht="14.65" thickBot="1">
      <c r="A4" s="129" t="s">
        <v>4</v>
      </c>
      <c r="B4" s="10">
        <v>1.0740972470408834</v>
      </c>
      <c r="C4" s="10">
        <v>1.0767616925387125</v>
      </c>
      <c r="D4" s="10">
        <v>0.92145320258327101</v>
      </c>
      <c r="E4" s="10">
        <v>0.42749642880968702</v>
      </c>
      <c r="F4" s="10">
        <v>0.49049307125330988</v>
      </c>
      <c r="G4" s="132">
        <v>0.4127571603872518</v>
      </c>
      <c r="H4" s="132">
        <v>0.56965709858061797</v>
      </c>
      <c r="I4" s="132">
        <v>0.57224392550002556</v>
      </c>
      <c r="J4" s="133">
        <v>0.59920190703890908</v>
      </c>
    </row>
    <row r="8" spans="1:13" ht="14.65" thickBot="1">
      <c r="B8" t="s">
        <v>74</v>
      </c>
      <c r="C8" t="s">
        <v>75</v>
      </c>
      <c r="D8" t="s">
        <v>76</v>
      </c>
      <c r="E8" t="s">
        <v>77</v>
      </c>
      <c r="G8" t="s">
        <v>1</v>
      </c>
      <c r="H8" t="s">
        <v>75</v>
      </c>
      <c r="I8" t="s">
        <v>76</v>
      </c>
      <c r="J8" t="s">
        <v>77</v>
      </c>
      <c r="K8" t="s">
        <v>78</v>
      </c>
      <c r="L8" t="s">
        <v>79</v>
      </c>
      <c r="M8" t="s">
        <v>57</v>
      </c>
    </row>
    <row r="9" spans="1:13">
      <c r="A9" s="69">
        <v>1</v>
      </c>
      <c r="B9" s="71" t="s">
        <v>80</v>
      </c>
      <c r="C9" s="71">
        <v>19.989353179931641</v>
      </c>
      <c r="D9" s="71">
        <v>20.000004450480144</v>
      </c>
      <c r="E9" s="71"/>
      <c r="F9" s="71"/>
      <c r="G9" s="71"/>
      <c r="H9" s="71">
        <v>17.844799041748047</v>
      </c>
      <c r="I9" s="71">
        <v>17.766703287760418</v>
      </c>
      <c r="J9" s="71"/>
      <c r="K9" s="71"/>
      <c r="L9" s="71"/>
      <c r="M9" s="72"/>
    </row>
    <row r="10" spans="1:13">
      <c r="A10" s="54"/>
      <c r="B10" s="45"/>
      <c r="C10" s="45">
        <v>20.145086288452148</v>
      </c>
      <c r="D10" s="45"/>
      <c r="E10" s="45"/>
      <c r="F10" s="45"/>
      <c r="G10" s="45"/>
      <c r="H10" s="45">
        <v>18.129848480224609</v>
      </c>
      <c r="I10" s="45"/>
      <c r="J10" s="45"/>
      <c r="K10" s="45"/>
      <c r="L10" s="45"/>
      <c r="M10" s="46"/>
    </row>
    <row r="11" spans="1:13">
      <c r="A11" s="54"/>
      <c r="B11" s="45"/>
      <c r="C11" s="45">
        <v>19.865573883056641</v>
      </c>
      <c r="D11" s="45"/>
      <c r="E11" s="45"/>
      <c r="F11" s="45"/>
      <c r="G11" s="45"/>
      <c r="H11" s="45">
        <v>17.325462341308594</v>
      </c>
      <c r="I11" s="45"/>
      <c r="J11" s="45"/>
      <c r="K11" s="45"/>
      <c r="L11" s="45"/>
      <c r="M11" s="46"/>
    </row>
    <row r="12" spans="1:13">
      <c r="A12" s="54"/>
      <c r="B12" s="45" t="s">
        <v>3</v>
      </c>
      <c r="C12" s="45">
        <v>27.145816802978516</v>
      </c>
      <c r="D12" s="45">
        <v>27.332008361816406</v>
      </c>
      <c r="E12" s="45">
        <v>7.3320039113362618</v>
      </c>
      <c r="F12" s="45"/>
      <c r="G12" s="45"/>
      <c r="H12" s="45">
        <v>24.995582580566406</v>
      </c>
      <c r="I12" s="45">
        <v>25.068105061848957</v>
      </c>
      <c r="J12" s="45">
        <v>7.2288792928059884</v>
      </c>
      <c r="K12" s="45">
        <v>-0.10312461853027344</v>
      </c>
      <c r="L12" s="45">
        <v>0.10312461853027344</v>
      </c>
      <c r="M12" s="46">
        <v>1.0740972470408834</v>
      </c>
    </row>
    <row r="13" spans="1:13">
      <c r="A13" s="54"/>
      <c r="B13" s="45"/>
      <c r="C13" s="45">
        <v>27.44029426574707</v>
      </c>
      <c r="D13" s="45"/>
      <c r="E13" s="45"/>
      <c r="F13" s="45"/>
      <c r="G13" s="45"/>
      <c r="H13" s="45">
        <v>24.992008209228516</v>
      </c>
      <c r="I13" s="45"/>
      <c r="J13" s="45">
        <v>7.2253049214680978</v>
      </c>
      <c r="K13" s="45">
        <v>-0.10669898986816406</v>
      </c>
      <c r="L13" s="45">
        <v>0.10669898986816406</v>
      </c>
      <c r="M13" s="46">
        <v>1.0767616925387125</v>
      </c>
    </row>
    <row r="14" spans="1:13" ht="14.65" thickBot="1">
      <c r="A14" s="55"/>
      <c r="B14" s="56"/>
      <c r="C14" s="56">
        <v>27.409914016723633</v>
      </c>
      <c r="D14" s="56"/>
      <c r="E14" s="56"/>
      <c r="F14" s="56"/>
      <c r="G14" s="56"/>
      <c r="H14" s="56">
        <v>25.216724395751953</v>
      </c>
      <c r="I14" s="56"/>
      <c r="J14" s="56">
        <v>7.4500211079915353</v>
      </c>
      <c r="K14" s="56">
        <v>0.11801719665527344</v>
      </c>
      <c r="L14" s="56">
        <v>-0.11801719665527344</v>
      </c>
      <c r="M14" s="73">
        <v>0.92145320258327101</v>
      </c>
    </row>
    <row r="15" spans="1:13" ht="14.65" thickBot="1"/>
    <row r="16" spans="1:13">
      <c r="A16" s="69">
        <v>2</v>
      </c>
      <c r="B16" s="71" t="s">
        <v>80</v>
      </c>
      <c r="C16" s="71">
        <v>17.360227584838867</v>
      </c>
      <c r="D16" s="71">
        <v>16.815255482991535</v>
      </c>
      <c r="E16" s="71"/>
      <c r="F16" s="71"/>
      <c r="G16" s="71"/>
      <c r="H16" s="71">
        <v>17.979747772216797</v>
      </c>
      <c r="I16" s="71">
        <v>17.815416971842449</v>
      </c>
      <c r="J16" s="71"/>
      <c r="K16" s="71"/>
      <c r="L16" s="71"/>
      <c r="M16" s="72"/>
    </row>
    <row r="17" spans="1:13">
      <c r="A17" s="54"/>
      <c r="B17" s="45"/>
      <c r="C17" s="45">
        <v>16.686655044555664</v>
      </c>
      <c r="D17" s="45"/>
      <c r="E17" s="45"/>
      <c r="F17" s="45"/>
      <c r="G17" s="45"/>
      <c r="H17" s="45">
        <v>17.501449584960938</v>
      </c>
      <c r="I17" s="45"/>
      <c r="J17" s="45"/>
      <c r="K17" s="45"/>
      <c r="L17" s="45"/>
      <c r="M17" s="46"/>
    </row>
    <row r="18" spans="1:13">
      <c r="A18" s="54"/>
      <c r="B18" s="45"/>
      <c r="C18" s="45">
        <v>16.398883819580078</v>
      </c>
      <c r="D18" s="45"/>
      <c r="E18" s="45"/>
      <c r="F18" s="45"/>
      <c r="G18" s="45"/>
      <c r="H18" s="45">
        <v>17.965053558349609</v>
      </c>
      <c r="I18" s="45"/>
      <c r="J18" s="45"/>
      <c r="K18" s="45"/>
      <c r="L18" s="45"/>
      <c r="M18" s="46"/>
    </row>
    <row r="19" spans="1:13">
      <c r="A19" s="54"/>
      <c r="B19" s="45" t="s">
        <v>3</v>
      </c>
      <c r="C19" s="45">
        <v>23.611946105957031</v>
      </c>
      <c r="D19" s="45">
        <v>23.675863265991211</v>
      </c>
      <c r="E19" s="45">
        <v>6.8606077829996757</v>
      </c>
      <c r="F19" s="45"/>
      <c r="G19" s="45"/>
      <c r="H19" s="45">
        <v>25.902040481567383</v>
      </c>
      <c r="I19" s="45">
        <v>25.852806727091473</v>
      </c>
      <c r="J19" s="45">
        <v>8.0866235097249337</v>
      </c>
      <c r="K19" s="45">
        <v>1.226015726725258</v>
      </c>
      <c r="L19" s="45">
        <v>-1.226015726725258</v>
      </c>
      <c r="M19" s="46">
        <v>0.42749642880968702</v>
      </c>
    </row>
    <row r="20" spans="1:13">
      <c r="A20" s="54"/>
      <c r="B20" s="45"/>
      <c r="C20" s="45">
        <v>23.627790451049805</v>
      </c>
      <c r="D20" s="45"/>
      <c r="E20" s="45"/>
      <c r="F20" s="45"/>
      <c r="G20" s="45"/>
      <c r="H20" s="45">
        <v>25.703720092773438</v>
      </c>
      <c r="I20" s="45"/>
      <c r="J20" s="45">
        <v>7.8883031209309884</v>
      </c>
      <c r="K20" s="45">
        <v>1.0276953379313127</v>
      </c>
      <c r="L20" s="45">
        <v>-1.0276953379313127</v>
      </c>
      <c r="M20" s="46">
        <v>0.49049307125330988</v>
      </c>
    </row>
    <row r="21" spans="1:13" ht="14.65" thickBot="1">
      <c r="A21" s="55"/>
      <c r="B21" s="56"/>
      <c r="C21" s="56">
        <v>23.787853240966797</v>
      </c>
      <c r="D21" s="56"/>
      <c r="E21" s="56"/>
      <c r="F21" s="56"/>
      <c r="G21" s="56"/>
      <c r="H21" s="56">
        <v>25.952659606933594</v>
      </c>
      <c r="I21" s="56"/>
      <c r="J21" s="56">
        <v>8.1372426350911446</v>
      </c>
      <c r="K21" s="56">
        <v>1.276634852091469</v>
      </c>
      <c r="L21" s="56">
        <v>-1.276634852091469</v>
      </c>
      <c r="M21" s="73">
        <v>0.4127571603872518</v>
      </c>
    </row>
    <row r="22" spans="1:13" ht="14.65" thickBot="1"/>
    <row r="23" spans="1:13">
      <c r="A23" s="69">
        <v>3</v>
      </c>
      <c r="B23" s="71" t="s">
        <v>80</v>
      </c>
      <c r="C23" s="71">
        <v>26.750675201416016</v>
      </c>
      <c r="D23" s="71">
        <v>26.348058064778645</v>
      </c>
      <c r="E23" s="71"/>
      <c r="F23" s="71"/>
      <c r="G23" s="71"/>
      <c r="H23" s="71">
        <v>27.212400436401367</v>
      </c>
      <c r="I23" s="71">
        <v>27.12010892232259</v>
      </c>
      <c r="J23" s="71"/>
      <c r="K23" s="71"/>
      <c r="L23" s="71"/>
      <c r="M23" s="72"/>
    </row>
    <row r="24" spans="1:13">
      <c r="A24" s="54"/>
      <c r="B24" s="45"/>
      <c r="C24" s="45">
        <v>26.240196228027344</v>
      </c>
      <c r="D24" s="45"/>
      <c r="E24" s="45"/>
      <c r="F24" s="45"/>
      <c r="G24" s="45"/>
      <c r="H24" s="45">
        <v>26.99946403503418</v>
      </c>
      <c r="I24" s="45"/>
      <c r="J24" s="45"/>
      <c r="K24" s="45"/>
      <c r="L24" s="45"/>
      <c r="M24" s="46"/>
    </row>
    <row r="25" spans="1:13">
      <c r="A25" s="54"/>
      <c r="B25" s="45"/>
      <c r="C25" s="45">
        <v>26.053302764892578</v>
      </c>
      <c r="D25" s="45"/>
      <c r="E25" s="45"/>
      <c r="F25" s="45"/>
      <c r="G25" s="45"/>
      <c r="H25" s="45">
        <v>27.148462295532227</v>
      </c>
      <c r="I25" s="45"/>
      <c r="J25" s="45"/>
      <c r="K25" s="45"/>
      <c r="L25" s="45"/>
      <c r="M25" s="46"/>
    </row>
    <row r="26" spans="1:13">
      <c r="A26" s="54"/>
      <c r="B26" s="45" t="s">
        <v>3</v>
      </c>
      <c r="C26" s="45">
        <v>24.534891128540039</v>
      </c>
      <c r="D26" s="45">
        <v>24.408271789550781</v>
      </c>
      <c r="E26" s="45">
        <v>-1.9397862752278634</v>
      </c>
      <c r="F26" s="45"/>
      <c r="G26" s="45"/>
      <c r="H26" s="45">
        <v>25.992156982421875</v>
      </c>
      <c r="I26" s="45">
        <v>25.965662002563477</v>
      </c>
      <c r="J26" s="45">
        <v>-1.127951939900715</v>
      </c>
      <c r="K26" s="45">
        <v>0.81183433532714844</v>
      </c>
      <c r="L26" s="45">
        <v>-0.81183433532714844</v>
      </c>
      <c r="M26" s="46">
        <v>0.56965709858061797</v>
      </c>
    </row>
    <row r="27" spans="1:13">
      <c r="A27" s="54"/>
      <c r="B27" s="45"/>
      <c r="C27" s="45">
        <v>24.414051055908203</v>
      </c>
      <c r="D27" s="45"/>
      <c r="E27" s="45"/>
      <c r="F27" s="45"/>
      <c r="G27" s="45"/>
      <c r="H27" s="45">
        <v>25.985620498657227</v>
      </c>
      <c r="I27" s="45"/>
      <c r="J27" s="45">
        <v>-1.1344884236653634</v>
      </c>
      <c r="K27" s="45">
        <v>0.8052978515625</v>
      </c>
      <c r="L27" s="45">
        <v>-0.8052978515625</v>
      </c>
      <c r="M27" s="46">
        <v>0.57224392550002556</v>
      </c>
    </row>
    <row r="28" spans="1:13" ht="14.65" thickBot="1">
      <c r="A28" s="55"/>
      <c r="B28" s="56"/>
      <c r="C28" s="56">
        <v>24.275873184204102</v>
      </c>
      <c r="D28" s="56"/>
      <c r="E28" s="56"/>
      <c r="F28" s="56"/>
      <c r="G28" s="56"/>
      <c r="H28" s="56">
        <v>25.919208526611328</v>
      </c>
      <c r="I28" s="56"/>
      <c r="J28" s="56">
        <v>-1.2009003957112618</v>
      </c>
      <c r="K28" s="56">
        <v>0.73888587951660156</v>
      </c>
      <c r="L28" s="56">
        <v>-0.73888587951660156</v>
      </c>
      <c r="M28" s="73">
        <v>0.59920190703890908</v>
      </c>
    </row>
  </sheetData>
  <mergeCells count="1">
    <mergeCell ref="A2:J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BEF0E3-C193-4B91-8B49-F19B0FBE722F}">
  <dimension ref="C2:FP33"/>
  <sheetViews>
    <sheetView zoomScale="68" zoomScaleNormal="68" workbookViewId="0">
      <selection activeCell="C41" sqref="C41"/>
    </sheetView>
  </sheetViews>
  <sheetFormatPr defaultRowHeight="14.25"/>
  <cols>
    <col min="2" max="2" width="5.33203125" customWidth="1"/>
    <col min="3" max="3" width="12.796875" customWidth="1"/>
  </cols>
  <sheetData>
    <row r="2" spans="3:172" ht="14.65" thickBot="1"/>
    <row r="3" spans="3:172" ht="18.399999999999999" thickBot="1">
      <c r="C3" s="156" t="s">
        <v>29</v>
      </c>
      <c r="D3" s="157"/>
      <c r="E3" s="158"/>
    </row>
    <row r="4" spans="3:172" ht="14.65" thickBot="1"/>
    <row r="5" spans="3:172" ht="14.65" thickBot="1">
      <c r="C5" s="47" t="s">
        <v>28</v>
      </c>
      <c r="D5" s="14" t="s">
        <v>24</v>
      </c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15"/>
      <c r="CF5" s="159"/>
      <c r="CG5" s="159"/>
      <c r="CH5" s="159"/>
      <c r="CI5" s="159"/>
      <c r="CJ5" s="159"/>
      <c r="CK5" s="159"/>
      <c r="CL5" s="159"/>
      <c r="CM5" s="159"/>
      <c r="CN5" s="159"/>
      <c r="CO5" s="159"/>
      <c r="CP5" s="159"/>
      <c r="CQ5" s="159"/>
      <c r="CR5" s="159"/>
      <c r="CS5" s="159"/>
      <c r="CT5" s="159"/>
      <c r="CU5" s="159"/>
      <c r="CV5" s="159"/>
      <c r="CW5" s="159"/>
      <c r="CX5" s="159"/>
      <c r="CY5" s="159"/>
      <c r="CZ5" s="159"/>
      <c r="DA5" s="159"/>
      <c r="DB5" s="159"/>
      <c r="DC5" s="159"/>
      <c r="DD5" s="159"/>
      <c r="DE5" s="159"/>
      <c r="DF5" s="159"/>
      <c r="DG5" s="159"/>
      <c r="DH5" s="159"/>
      <c r="DI5" s="159"/>
      <c r="DJ5" s="159"/>
      <c r="DK5" s="159"/>
      <c r="DL5" s="159"/>
      <c r="DM5" s="159"/>
      <c r="DN5" s="159"/>
      <c r="DO5" s="159"/>
      <c r="DP5" s="159"/>
      <c r="DQ5" s="159"/>
      <c r="DR5" s="159"/>
      <c r="DS5" s="159"/>
      <c r="DT5" s="159"/>
      <c r="DU5" s="159"/>
      <c r="DV5" s="159"/>
      <c r="DW5" s="159"/>
      <c r="DX5" s="159"/>
      <c r="DY5" s="159"/>
      <c r="DZ5" s="159"/>
      <c r="EA5" s="159"/>
      <c r="EB5" s="159"/>
      <c r="EC5" s="159"/>
      <c r="ED5" s="159"/>
      <c r="EE5" s="159"/>
      <c r="EF5" s="159"/>
      <c r="EG5" s="159"/>
      <c r="EH5" s="159"/>
      <c r="EI5" s="159"/>
      <c r="EJ5" s="159"/>
      <c r="EK5" s="159"/>
      <c r="EL5" s="159"/>
      <c r="EM5" s="159"/>
      <c r="EN5" s="159"/>
      <c r="EO5" s="159"/>
      <c r="EP5" s="159"/>
      <c r="EQ5" s="159"/>
      <c r="ER5" s="159"/>
      <c r="ES5" s="159"/>
      <c r="ET5" s="159"/>
      <c r="EU5" s="159"/>
      <c r="EV5" s="159"/>
      <c r="EW5" s="159"/>
      <c r="EX5" s="159"/>
      <c r="EY5" s="159"/>
      <c r="EZ5" s="159"/>
      <c r="FA5" s="159"/>
      <c r="FB5" s="159"/>
      <c r="FC5" s="159"/>
      <c r="FD5" s="159"/>
      <c r="FE5" s="159"/>
      <c r="FF5" s="159"/>
      <c r="FG5" s="159"/>
      <c r="FH5" s="159"/>
      <c r="FI5" s="159"/>
      <c r="FJ5" s="159"/>
      <c r="FK5" s="159"/>
      <c r="FL5" s="159"/>
      <c r="FM5" s="159"/>
      <c r="FN5" s="159"/>
      <c r="FO5" s="159"/>
    </row>
    <row r="6" spans="3:172">
      <c r="C6" s="48" t="s">
        <v>26</v>
      </c>
      <c r="D6" s="38">
        <v>0.29327182400000001</v>
      </c>
      <c r="E6" s="39">
        <v>0.29232200000000003</v>
      </c>
      <c r="F6" s="39">
        <v>0.28231099999999998</v>
      </c>
      <c r="G6" s="39">
        <v>0.284721</v>
      </c>
      <c r="H6" s="39">
        <v>0.26551400000000003</v>
      </c>
      <c r="I6" s="39">
        <v>0.31063400000000002</v>
      </c>
      <c r="J6" s="39">
        <v>0.27415499999999998</v>
      </c>
      <c r="K6" s="39">
        <v>0.26773000000000002</v>
      </c>
      <c r="L6" s="39">
        <v>0.28456500000000001</v>
      </c>
      <c r="M6" s="39">
        <v>0.28901500000000002</v>
      </c>
      <c r="N6" s="39">
        <v>0.27875899999999998</v>
      </c>
      <c r="O6" s="39">
        <v>0.30523400000000001</v>
      </c>
      <c r="P6" s="39">
        <v>0.29259200000000002</v>
      </c>
      <c r="Q6" s="39">
        <v>0.27414899999999998</v>
      </c>
      <c r="R6" s="39">
        <v>0.28397899999999998</v>
      </c>
      <c r="S6" s="39">
        <v>0.289881</v>
      </c>
      <c r="T6" s="39">
        <v>0.28900100000000001</v>
      </c>
      <c r="U6" s="39">
        <v>0.26939400000000002</v>
      </c>
      <c r="V6" s="39">
        <v>0.27257999999999999</v>
      </c>
      <c r="W6" s="39">
        <v>0.27389000000000002</v>
      </c>
      <c r="X6" s="39"/>
      <c r="Y6" s="39">
        <v>0.26982099999999998</v>
      </c>
      <c r="Z6" s="39">
        <v>0.27917900000000001</v>
      </c>
      <c r="AA6" s="39">
        <v>0.28640599999999999</v>
      </c>
      <c r="AB6" s="39">
        <v>0.32538699999999998</v>
      </c>
      <c r="AC6" s="39">
        <v>0.296873</v>
      </c>
      <c r="AD6" s="39">
        <v>0.31887700000000002</v>
      </c>
      <c r="AE6" s="39">
        <v>0.31753599999999998</v>
      </c>
      <c r="AF6" s="39">
        <v>0.29351699999999997</v>
      </c>
      <c r="AG6" s="39">
        <v>0.29147600000000001</v>
      </c>
      <c r="AH6" s="39">
        <v>0.37557699999999999</v>
      </c>
      <c r="AI6" s="39">
        <v>0.30310799999999999</v>
      </c>
      <c r="AJ6" s="39">
        <v>0.29861300000000002</v>
      </c>
      <c r="AK6" s="39">
        <v>0.30527700000000002</v>
      </c>
      <c r="AL6" s="39">
        <v>0.31758999999999998</v>
      </c>
      <c r="AM6" s="39">
        <v>0.26446199999999997</v>
      </c>
      <c r="AN6" s="39">
        <v>0.30334499999999998</v>
      </c>
      <c r="AO6" s="40">
        <v>0.29398200000000002</v>
      </c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</row>
    <row r="7" spans="3:172">
      <c r="C7" s="49" t="s">
        <v>27</v>
      </c>
      <c r="D7" s="12">
        <v>8.3171999999999996E-2</v>
      </c>
      <c r="E7" s="6">
        <v>8.8402999999999995E-2</v>
      </c>
      <c r="F7" s="6">
        <v>8.6473999999999995E-2</v>
      </c>
      <c r="G7" s="6">
        <v>8.5925000000000001E-2</v>
      </c>
      <c r="H7" s="6">
        <v>8.1290000000000001E-2</v>
      </c>
      <c r="I7" s="6">
        <v>8.3235000000000003E-2</v>
      </c>
      <c r="J7" s="6">
        <v>9.2327000000000006E-2</v>
      </c>
      <c r="K7" s="6">
        <v>8.2644999999999996E-2</v>
      </c>
      <c r="L7" s="6">
        <v>0.102294</v>
      </c>
      <c r="M7" s="6">
        <v>7.9242999999999994E-2</v>
      </c>
      <c r="N7" s="6">
        <v>8.3674999999999999E-2</v>
      </c>
      <c r="O7" s="6">
        <v>0.10209</v>
      </c>
      <c r="P7" s="6">
        <v>8.5120000000000001E-2</v>
      </c>
      <c r="Q7" s="6">
        <v>8.9348999999999998E-2</v>
      </c>
      <c r="R7" s="6">
        <v>9.1344999999999996E-2</v>
      </c>
      <c r="S7" s="6">
        <v>9.3788999999999997E-2</v>
      </c>
      <c r="T7" s="6">
        <v>9.8448999999999995E-2</v>
      </c>
      <c r="U7" s="6">
        <v>8.9231000000000005E-2</v>
      </c>
      <c r="V7" s="6">
        <v>8.7357000000000004E-2</v>
      </c>
      <c r="W7" s="6">
        <v>8.8600999999999999E-2</v>
      </c>
      <c r="X7" s="6"/>
      <c r="Y7" s="6">
        <v>9.4042000000000001E-2</v>
      </c>
      <c r="Z7" s="6">
        <v>9.3808000000000002E-2</v>
      </c>
      <c r="AA7" s="6">
        <v>9.7238000000000005E-2</v>
      </c>
      <c r="AB7" s="6">
        <v>0.12528600000000001</v>
      </c>
      <c r="AC7" s="6">
        <v>0.13353200000000001</v>
      </c>
      <c r="AD7" s="6">
        <v>0.13952200000000001</v>
      </c>
      <c r="AE7" s="6">
        <v>0.11253000000000001</v>
      </c>
      <c r="AF7" s="6">
        <v>0.125865</v>
      </c>
      <c r="AG7" s="6">
        <v>9.9455000000000002E-2</v>
      </c>
      <c r="AH7" s="6">
        <v>0.125495</v>
      </c>
      <c r="AI7" s="6">
        <v>0.100285</v>
      </c>
      <c r="AJ7" s="6">
        <v>0.107601</v>
      </c>
      <c r="AK7" s="6">
        <v>0.10240299999999999</v>
      </c>
      <c r="AL7" s="6">
        <v>9.783E-2</v>
      </c>
      <c r="AM7" s="6">
        <v>0.10565099999999999</v>
      </c>
      <c r="AN7" s="6">
        <v>0.103772</v>
      </c>
      <c r="AO7" s="7">
        <v>0.110456</v>
      </c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</row>
    <row r="8" spans="3:172">
      <c r="C8" s="49">
        <v>7</v>
      </c>
      <c r="D8" s="12">
        <v>0.174346</v>
      </c>
      <c r="E8" s="6">
        <v>0.17904400000000001</v>
      </c>
      <c r="F8" s="6">
        <v>0.17960699999999999</v>
      </c>
      <c r="G8" s="6">
        <v>0.174482</v>
      </c>
      <c r="H8" s="6">
        <v>0.18683900000000001</v>
      </c>
      <c r="I8" s="6">
        <v>0.17469799999999999</v>
      </c>
      <c r="J8" s="6">
        <v>0.190613</v>
      </c>
      <c r="K8" s="6">
        <v>0.18194299999999999</v>
      </c>
      <c r="L8" s="6">
        <v>0.20766799999999999</v>
      </c>
      <c r="M8" s="6">
        <v>0.18021100000000001</v>
      </c>
      <c r="N8" s="6">
        <v>0.16314200000000001</v>
      </c>
      <c r="O8" s="6">
        <v>0.204761</v>
      </c>
      <c r="P8" s="6">
        <v>0.180954</v>
      </c>
      <c r="Q8" s="6">
        <v>0.16192899999999999</v>
      </c>
      <c r="R8" s="6">
        <v>0.18414900000000001</v>
      </c>
      <c r="S8" s="6">
        <v>0.190549</v>
      </c>
      <c r="T8" s="6">
        <v>0.199047</v>
      </c>
      <c r="U8" s="6">
        <v>0.17852599999999999</v>
      </c>
      <c r="V8" s="6">
        <v>0.18353900000000001</v>
      </c>
      <c r="W8" s="6">
        <v>0.18943399999999999</v>
      </c>
      <c r="X8" s="6">
        <v>0.184859</v>
      </c>
      <c r="Y8" s="6">
        <v>0.174759</v>
      </c>
      <c r="Z8" s="6">
        <v>0.18365000000000001</v>
      </c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7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</row>
    <row r="9" spans="3:172">
      <c r="C9" s="49">
        <v>14</v>
      </c>
      <c r="D9" s="12">
        <v>0.24546299999999999</v>
      </c>
      <c r="E9" s="6">
        <v>0.2492</v>
      </c>
      <c r="F9" s="6">
        <v>0.237287</v>
      </c>
      <c r="G9" s="6">
        <v>0.24818899999999999</v>
      </c>
      <c r="H9" s="6">
        <v>0.23785600000000001</v>
      </c>
      <c r="I9" s="6">
        <v>0.242337</v>
      </c>
      <c r="J9" s="6">
        <v>0.238839</v>
      </c>
      <c r="K9" s="6">
        <v>0.236482</v>
      </c>
      <c r="L9" s="6">
        <v>0.26568599999999998</v>
      </c>
      <c r="M9" s="6">
        <v>0.259967</v>
      </c>
      <c r="N9" s="6">
        <v>0.23034299999999999</v>
      </c>
      <c r="O9" s="6">
        <v>0.26978799999999997</v>
      </c>
      <c r="P9" s="6">
        <v>0.23971600000000001</v>
      </c>
      <c r="Q9" s="6">
        <v>0.22161900000000001</v>
      </c>
      <c r="R9" s="6">
        <v>0.23974000000000001</v>
      </c>
      <c r="S9" s="6">
        <v>0.23656099999999999</v>
      </c>
      <c r="T9" s="6">
        <v>0.25807200000000002</v>
      </c>
      <c r="U9" s="6">
        <v>0.22761600000000001</v>
      </c>
      <c r="V9" s="6">
        <v>0.24423700000000001</v>
      </c>
      <c r="W9" s="6">
        <v>0.25280599999999998</v>
      </c>
      <c r="X9" s="6">
        <v>0.24213200000000001</v>
      </c>
      <c r="Y9" s="6">
        <v>0.23513000000000001</v>
      </c>
      <c r="Z9" s="6">
        <v>0.231714</v>
      </c>
      <c r="AA9" s="6"/>
      <c r="AB9" s="6">
        <v>0.30242000000000002</v>
      </c>
      <c r="AC9" s="6">
        <v>0.275671</v>
      </c>
      <c r="AD9" s="6">
        <v>0.30125299999999999</v>
      </c>
      <c r="AE9" s="6">
        <v>0.27597500000000003</v>
      </c>
      <c r="AF9" s="6"/>
      <c r="AG9" s="6">
        <v>0.27916099999999999</v>
      </c>
      <c r="AH9" s="6">
        <v>0.27679300000000001</v>
      </c>
      <c r="AI9" s="6">
        <v>0.26963900000000002</v>
      </c>
      <c r="AJ9" s="6">
        <v>0.28953499999999999</v>
      </c>
      <c r="AK9" s="6">
        <v>0.27825100000000003</v>
      </c>
      <c r="AL9" s="6">
        <v>0.27195200000000003</v>
      </c>
      <c r="AM9" s="6">
        <v>0.27538099999999999</v>
      </c>
      <c r="AN9" s="6">
        <v>0.27357399999999998</v>
      </c>
      <c r="AO9" s="7">
        <v>0.290273</v>
      </c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</row>
    <row r="10" spans="3:172">
      <c r="C10" s="49">
        <v>21</v>
      </c>
      <c r="D10" s="12">
        <v>0.29771599999999998</v>
      </c>
      <c r="E10" s="6">
        <v>0.27915499999999999</v>
      </c>
      <c r="F10" s="6">
        <v>0.27518799999999999</v>
      </c>
      <c r="G10" s="6">
        <v>0.29338199999999998</v>
      </c>
      <c r="H10" s="6">
        <v>0.26878099999999999</v>
      </c>
      <c r="I10" s="6">
        <v>0.28348200000000001</v>
      </c>
      <c r="J10" s="6">
        <v>0.25527</v>
      </c>
      <c r="K10" s="6">
        <v>0.26651799999999998</v>
      </c>
      <c r="L10" s="6">
        <v>0.29558299999999998</v>
      </c>
      <c r="M10" s="6">
        <v>0.28210099999999999</v>
      </c>
      <c r="N10" s="6">
        <v>0.26375100000000001</v>
      </c>
      <c r="O10" s="6">
        <v>0.29010999999999998</v>
      </c>
      <c r="P10" s="6">
        <v>0.267206</v>
      </c>
      <c r="Q10" s="6">
        <v>0.27293099999999998</v>
      </c>
      <c r="R10" s="6">
        <v>0.27707399999999999</v>
      </c>
      <c r="S10" s="6">
        <v>0.26700699999999999</v>
      </c>
      <c r="T10" s="6">
        <v>0.27331800000000001</v>
      </c>
      <c r="U10" s="6">
        <v>0.246809</v>
      </c>
      <c r="V10" s="6">
        <v>0.268486</v>
      </c>
      <c r="W10" s="6">
        <v>0.276536</v>
      </c>
      <c r="X10" s="6">
        <v>0.279117</v>
      </c>
      <c r="Y10" s="6">
        <v>0.26472299999999999</v>
      </c>
      <c r="Z10" s="6">
        <v>0.26501200000000003</v>
      </c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7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</row>
    <row r="11" spans="3:172">
      <c r="C11" s="49">
        <v>28</v>
      </c>
      <c r="D11" s="12">
        <v>0.31151800000000002</v>
      </c>
      <c r="E11" s="6">
        <v>0.28775200000000001</v>
      </c>
      <c r="F11" s="6">
        <v>0.279748</v>
      </c>
      <c r="G11" s="6">
        <v>0.32217899999999999</v>
      </c>
      <c r="H11" s="6">
        <v>0.28559600000000002</v>
      </c>
      <c r="I11" s="6">
        <v>0.30263099999999998</v>
      </c>
      <c r="J11" s="6">
        <v>0.26475399999999999</v>
      </c>
      <c r="K11" s="6">
        <v>0.27948400000000001</v>
      </c>
      <c r="L11" s="6">
        <v>0.29506900000000003</v>
      </c>
      <c r="M11" s="6">
        <v>0.303533</v>
      </c>
      <c r="N11" s="6">
        <v>0.26414199999999999</v>
      </c>
      <c r="O11" s="6">
        <v>0.30942199999999997</v>
      </c>
      <c r="P11" s="6">
        <v>0.28128399999999998</v>
      </c>
      <c r="Q11" s="6">
        <v>0.26732800000000001</v>
      </c>
      <c r="R11" s="6">
        <v>0.28621799999999997</v>
      </c>
      <c r="S11" s="6">
        <v>0.28373399999999999</v>
      </c>
      <c r="T11" s="6">
        <v>0.29300100000000001</v>
      </c>
      <c r="U11" s="6">
        <v>0.262096</v>
      </c>
      <c r="V11" s="6">
        <v>0.27914</v>
      </c>
      <c r="W11" s="6">
        <v>0.27638499999999999</v>
      </c>
      <c r="X11" s="6">
        <v>0.27323999999999998</v>
      </c>
      <c r="Y11" s="6">
        <v>0.28106500000000001</v>
      </c>
      <c r="Z11" s="6">
        <v>0.276584</v>
      </c>
      <c r="AA11" s="6"/>
      <c r="AB11" s="6"/>
      <c r="AC11" s="6"/>
      <c r="AD11" s="6"/>
      <c r="AE11" s="6"/>
      <c r="AF11" s="6"/>
      <c r="AG11" s="6">
        <v>0.31978800000000002</v>
      </c>
      <c r="AH11" s="6">
        <v>0.31647599999999998</v>
      </c>
      <c r="AI11" s="6">
        <v>0.31569999999999998</v>
      </c>
      <c r="AJ11" s="6">
        <v>0.31883699999999998</v>
      </c>
      <c r="AK11" s="6">
        <v>0.33117099999999999</v>
      </c>
      <c r="AL11" s="6">
        <v>0.32222200000000001</v>
      </c>
      <c r="AM11" s="6">
        <v>0.29948900000000001</v>
      </c>
      <c r="AN11" s="6">
        <v>0.32804100000000003</v>
      </c>
      <c r="AO11" s="7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</row>
    <row r="12" spans="3:172">
      <c r="C12" s="49">
        <v>35</v>
      </c>
      <c r="D12" s="12">
        <v>0.31744099999999997</v>
      </c>
      <c r="E12" s="6">
        <v>0.29709799999999997</v>
      </c>
      <c r="F12" s="6">
        <v>0.28875899999999999</v>
      </c>
      <c r="G12" s="6">
        <v>0.33022600000000002</v>
      </c>
      <c r="H12" s="6">
        <v>0.29214600000000002</v>
      </c>
      <c r="I12" s="6">
        <v>0.31848199999999999</v>
      </c>
      <c r="J12" s="6">
        <v>0.27088800000000002</v>
      </c>
      <c r="K12" s="6">
        <v>0.28877399999999998</v>
      </c>
      <c r="L12" s="6">
        <v>0.29666999999999999</v>
      </c>
      <c r="M12" s="6">
        <v>0.30190899999999998</v>
      </c>
      <c r="N12" s="6">
        <v>0.272789</v>
      </c>
      <c r="O12" s="6">
        <v>0.32319164299999997</v>
      </c>
      <c r="P12" s="6">
        <v>0.29688140400000002</v>
      </c>
      <c r="Q12" s="6">
        <v>0.27877999599999997</v>
      </c>
      <c r="R12" s="6">
        <v>0.298092998</v>
      </c>
      <c r="S12" s="6">
        <v>0.28455729099999999</v>
      </c>
      <c r="T12" s="6">
        <v>0.29327816200000001</v>
      </c>
      <c r="U12" s="6">
        <v>0.267644192</v>
      </c>
      <c r="V12" s="6">
        <v>0.27517598199999999</v>
      </c>
      <c r="W12" s="6">
        <v>0.28741333800000002</v>
      </c>
      <c r="X12" s="6">
        <v>0.288363498</v>
      </c>
      <c r="Y12" s="6">
        <v>0.29136646999999999</v>
      </c>
      <c r="Z12" s="6">
        <v>0.27632714800000002</v>
      </c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7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</row>
    <row r="13" spans="3:172">
      <c r="C13" s="49">
        <v>42</v>
      </c>
      <c r="D13" s="12">
        <v>0.32188499999999998</v>
      </c>
      <c r="E13" s="6">
        <v>0.29858200000000001</v>
      </c>
      <c r="F13" s="6">
        <v>0.28483599999999998</v>
      </c>
      <c r="G13" s="6">
        <v>0.32464399999999999</v>
      </c>
      <c r="H13" s="6">
        <v>0.29643900000000001</v>
      </c>
      <c r="I13" s="6">
        <v>0.32524399999999998</v>
      </c>
      <c r="J13" s="6">
        <v>0.27476400000000001</v>
      </c>
      <c r="K13" s="6">
        <v>0.28855399999999998</v>
      </c>
      <c r="L13" s="6">
        <v>0.30503599999999997</v>
      </c>
      <c r="M13" s="6">
        <v>0.31705</v>
      </c>
      <c r="N13" s="6">
        <v>0.28375299999999998</v>
      </c>
      <c r="O13" s="6">
        <v>0.31815779</v>
      </c>
      <c r="P13" s="6">
        <v>0.29383458200000001</v>
      </c>
      <c r="Q13" s="6">
        <v>0.29366891000000001</v>
      </c>
      <c r="R13" s="6">
        <v>0.29973201900000002</v>
      </c>
      <c r="S13" s="6">
        <v>0.28527574500000002</v>
      </c>
      <c r="T13" s="6">
        <v>0.29605437499999998</v>
      </c>
      <c r="U13" s="6">
        <v>0.26840254000000002</v>
      </c>
      <c r="V13" s="6">
        <v>0.28720389600000001</v>
      </c>
      <c r="W13" s="6">
        <v>0.28266211299999999</v>
      </c>
      <c r="X13" s="6">
        <v>0.28601596000000001</v>
      </c>
      <c r="Y13" s="6">
        <v>0.28965343300000002</v>
      </c>
      <c r="Z13" s="6">
        <v>0.29284031399999999</v>
      </c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7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</row>
    <row r="14" spans="3:172">
      <c r="C14" s="49">
        <v>49</v>
      </c>
      <c r="D14" s="12">
        <v>0.32761173599999999</v>
      </c>
      <c r="E14" s="6">
        <v>0.31521984600000003</v>
      </c>
      <c r="F14" s="6">
        <v>0.28900228500000003</v>
      </c>
      <c r="G14" s="6">
        <v>0.30159981899999999</v>
      </c>
      <c r="H14" s="6">
        <v>0.291138587</v>
      </c>
      <c r="I14" s="6">
        <v>0.29665795</v>
      </c>
      <c r="J14" s="6">
        <v>0.27696334</v>
      </c>
      <c r="K14" s="6">
        <v>0.282909103</v>
      </c>
      <c r="L14" s="6">
        <v>0.29689014800000002</v>
      </c>
      <c r="M14" s="6">
        <v>0.29500924499999998</v>
      </c>
      <c r="N14" s="6">
        <v>0.29601023100000001</v>
      </c>
      <c r="O14" s="6">
        <v>0.28589989799999999</v>
      </c>
      <c r="P14" s="6">
        <v>0.32489099999999999</v>
      </c>
      <c r="Q14" s="6">
        <v>0.30091800000000002</v>
      </c>
      <c r="R14" s="6"/>
      <c r="S14" s="6">
        <v>0.32186100000000001</v>
      </c>
      <c r="T14" s="6">
        <v>0.29202600000000001</v>
      </c>
      <c r="U14" s="6">
        <v>0.33348800000000001</v>
      </c>
      <c r="V14" s="6">
        <v>0.27163199999999998</v>
      </c>
      <c r="W14" s="6">
        <v>0.288829</v>
      </c>
      <c r="X14" s="6">
        <v>0.317888</v>
      </c>
      <c r="Y14" s="6">
        <v>0.28013500000000002</v>
      </c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7"/>
      <c r="AP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</row>
    <row r="15" spans="3:172" ht="14.65" thickBot="1">
      <c r="C15" s="50">
        <v>56</v>
      </c>
      <c r="D15" s="13">
        <v>0.339045347</v>
      </c>
      <c r="E15" s="8">
        <v>0.30681958500000001</v>
      </c>
      <c r="F15" s="8"/>
      <c r="G15" s="8">
        <v>0.30587451300000001</v>
      </c>
      <c r="H15" s="8">
        <v>0.28756649400000001</v>
      </c>
      <c r="I15" s="8"/>
      <c r="J15" s="8">
        <v>0.27866447799999999</v>
      </c>
      <c r="K15" s="8">
        <v>0.291225242</v>
      </c>
      <c r="L15" s="8">
        <v>0.28648543900000001</v>
      </c>
      <c r="M15" s="8">
        <v>0.29468726499999998</v>
      </c>
      <c r="N15" s="8">
        <v>0.29986586700000001</v>
      </c>
      <c r="O15" s="8">
        <v>0.28558799800000001</v>
      </c>
      <c r="P15" s="8">
        <v>0.33053500000000002</v>
      </c>
      <c r="Q15" s="8">
        <v>0.309946</v>
      </c>
      <c r="R15" s="8">
        <v>0.32733699999999999</v>
      </c>
      <c r="S15" s="8">
        <v>0.29697600000000002</v>
      </c>
      <c r="T15" s="8">
        <v>0.33280700000000002</v>
      </c>
      <c r="U15" s="8">
        <v>0.27538400000000002</v>
      </c>
      <c r="V15" s="8">
        <v>0.29992099999999999</v>
      </c>
      <c r="W15" s="8">
        <v>0.31910100000000002</v>
      </c>
      <c r="X15" s="8">
        <v>0.28641100000000003</v>
      </c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9"/>
      <c r="AP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</row>
    <row r="16" spans="3:172">
      <c r="C16" s="5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</row>
    <row r="17" spans="3:172">
      <c r="C17" s="5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</row>
    <row r="22" spans="3:172" ht="14.65" thickBot="1"/>
    <row r="23" spans="3:172" ht="14.65" thickBot="1">
      <c r="C23" s="47" t="s">
        <v>28</v>
      </c>
      <c r="D23" s="41" t="s">
        <v>25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4"/>
    </row>
    <row r="24" spans="3:172">
      <c r="C24" s="48" t="s">
        <v>26</v>
      </c>
      <c r="D24" s="38">
        <v>0.30839793300000001</v>
      </c>
      <c r="E24" s="39">
        <v>0.31251000000000001</v>
      </c>
      <c r="F24" s="39">
        <v>0.28915200000000002</v>
      </c>
      <c r="G24" s="39">
        <v>0.31484699999999999</v>
      </c>
      <c r="H24" s="39">
        <v>0.27837400000000001</v>
      </c>
      <c r="I24" s="39">
        <v>0.31140400000000001</v>
      </c>
      <c r="J24" s="39">
        <v>0.28745799999999999</v>
      </c>
      <c r="K24" s="39">
        <v>0.316332</v>
      </c>
      <c r="L24" s="39">
        <v>0.29353200000000002</v>
      </c>
      <c r="M24" s="39">
        <v>0.30678699999999998</v>
      </c>
      <c r="N24" s="39">
        <v>0.31519999999999998</v>
      </c>
      <c r="O24" s="39">
        <v>0.28479300000000002</v>
      </c>
      <c r="P24" s="39">
        <v>0.29240100000000002</v>
      </c>
      <c r="Q24" s="39"/>
      <c r="R24" s="39">
        <v>0.29608899999999999</v>
      </c>
      <c r="S24" s="39">
        <v>0.29238700000000001</v>
      </c>
      <c r="T24" s="39">
        <v>0.29595100000000002</v>
      </c>
      <c r="U24" s="39">
        <v>0.30218299999999998</v>
      </c>
      <c r="V24" s="39">
        <v>0.30207499999999998</v>
      </c>
      <c r="W24" s="39">
        <v>0.27916800000000003</v>
      </c>
      <c r="X24" s="39">
        <v>0.304286</v>
      </c>
      <c r="Y24" s="39">
        <v>0.28823500000000002</v>
      </c>
      <c r="Z24" s="39">
        <v>0.30867499999999998</v>
      </c>
      <c r="AA24" s="39">
        <v>0.30416700000000002</v>
      </c>
      <c r="AB24" s="39">
        <v>0.30267500000000003</v>
      </c>
      <c r="AC24" s="39">
        <v>0.32644499999999999</v>
      </c>
      <c r="AD24" s="39">
        <v>0.31445800000000002</v>
      </c>
      <c r="AE24" s="39">
        <v>0.31123899999999999</v>
      </c>
      <c r="AF24" s="39">
        <v>0.30580200000000002</v>
      </c>
      <c r="AG24" s="39">
        <v>0.323162</v>
      </c>
      <c r="AH24" s="39">
        <v>0.312913</v>
      </c>
      <c r="AI24" s="39">
        <v>0.31770300000000001</v>
      </c>
      <c r="AJ24" s="39">
        <v>0.32587100000000002</v>
      </c>
      <c r="AK24" s="39">
        <v>0.32927600000000001</v>
      </c>
      <c r="AL24" s="39">
        <v>0.31753199999999998</v>
      </c>
      <c r="AM24" s="39">
        <v>0.31212299999999998</v>
      </c>
      <c r="AN24" s="39">
        <v>0.30906699999999998</v>
      </c>
      <c r="AO24" s="39">
        <v>0.33052300000000001</v>
      </c>
      <c r="AP24" s="39">
        <v>0.31306099999999998</v>
      </c>
      <c r="AQ24" s="39">
        <v>0.33377000000000001</v>
      </c>
      <c r="AR24" s="40">
        <v>0.340756</v>
      </c>
    </row>
    <row r="25" spans="3:172">
      <c r="C25" s="49" t="s">
        <v>27</v>
      </c>
      <c r="D25" s="12">
        <v>8.6941000000000004E-2</v>
      </c>
      <c r="E25" s="6">
        <v>8.5674E-2</v>
      </c>
      <c r="F25" s="6">
        <v>8.3437999999999998E-2</v>
      </c>
      <c r="G25" s="6">
        <v>8.5874000000000006E-2</v>
      </c>
      <c r="H25" s="6">
        <v>8.1476000000000007E-2</v>
      </c>
      <c r="I25" s="6">
        <v>7.2980000000000003E-2</v>
      </c>
      <c r="J25" s="6">
        <v>8.3097000000000004E-2</v>
      </c>
      <c r="K25" s="6">
        <v>7.5046000000000002E-2</v>
      </c>
      <c r="L25" s="6">
        <v>7.6579999999999995E-2</v>
      </c>
      <c r="M25" s="6">
        <v>8.9373999999999995E-2</v>
      </c>
      <c r="N25" s="6">
        <v>7.0890999999999996E-2</v>
      </c>
      <c r="O25" s="6">
        <v>8.1389000000000003E-2</v>
      </c>
      <c r="P25" s="6">
        <v>8.7495000000000003E-2</v>
      </c>
      <c r="Q25" s="6"/>
      <c r="R25" s="6">
        <v>8.1660999999999997E-2</v>
      </c>
      <c r="S25" s="6">
        <v>8.3960999999999994E-2</v>
      </c>
      <c r="T25" s="6">
        <v>0.10023899999999999</v>
      </c>
      <c r="U25" s="6">
        <v>8.3418999999999993E-2</v>
      </c>
      <c r="V25" s="6">
        <v>0.11468100000000001</v>
      </c>
      <c r="W25" s="6">
        <v>7.7567999999999998E-2</v>
      </c>
      <c r="X25" s="6">
        <v>7.6374999999999998E-2</v>
      </c>
      <c r="Y25" s="6">
        <v>9.7418000000000005E-2</v>
      </c>
      <c r="Z25" s="6">
        <v>9.6179000000000001E-2</v>
      </c>
      <c r="AA25" s="6">
        <v>8.9173000000000002E-2</v>
      </c>
      <c r="AB25" s="6">
        <v>9.1687000000000005E-2</v>
      </c>
      <c r="AC25" s="6">
        <v>0.14598</v>
      </c>
      <c r="AD25" s="6">
        <v>0.15402299999999999</v>
      </c>
      <c r="AE25" s="6">
        <v>0.13163900000000001</v>
      </c>
      <c r="AF25" s="6">
        <v>0.160159</v>
      </c>
      <c r="AG25" s="6">
        <v>0.14794299999999999</v>
      </c>
      <c r="AH25" s="6">
        <v>0.10571999999999999</v>
      </c>
      <c r="AI25" s="6">
        <v>0.10126499999999999</v>
      </c>
      <c r="AJ25" s="6">
        <v>0.106572</v>
      </c>
      <c r="AK25" s="6">
        <v>0.11269700000000001</v>
      </c>
      <c r="AL25" s="6">
        <v>0.10809299999999999</v>
      </c>
      <c r="AM25" s="6">
        <v>0.104576</v>
      </c>
      <c r="AN25" s="6">
        <v>0.10177</v>
      </c>
      <c r="AO25" s="6">
        <v>0.106183</v>
      </c>
      <c r="AP25" s="6">
        <v>0.111933</v>
      </c>
      <c r="AQ25" s="6">
        <v>0.118031</v>
      </c>
      <c r="AR25" s="7">
        <v>0.12152499999999999</v>
      </c>
    </row>
    <row r="26" spans="3:172">
      <c r="C26" s="49">
        <v>7</v>
      </c>
      <c r="D26" s="12">
        <v>0.18421499999999999</v>
      </c>
      <c r="E26" s="6">
        <v>0.19598599999999999</v>
      </c>
      <c r="F26" s="6">
        <v>0.175066</v>
      </c>
      <c r="G26" s="6">
        <v>0.173322</v>
      </c>
      <c r="H26" s="6">
        <v>0.183226</v>
      </c>
      <c r="I26" s="6">
        <v>0.172266</v>
      </c>
      <c r="J26" s="6">
        <v>0.18884500000000001</v>
      </c>
      <c r="K26" s="6">
        <v>0.186691</v>
      </c>
      <c r="L26" s="6">
        <v>0.17594399999999999</v>
      </c>
      <c r="M26" s="6">
        <v>0.190663</v>
      </c>
      <c r="N26" s="6">
        <v>0.176894</v>
      </c>
      <c r="O26" s="6">
        <v>0.191637</v>
      </c>
      <c r="P26" s="6">
        <v>0.17937</v>
      </c>
      <c r="Q26" s="6">
        <v>0.163109</v>
      </c>
      <c r="R26" s="6">
        <v>0.176898</v>
      </c>
      <c r="S26" s="6">
        <v>0.204205</v>
      </c>
      <c r="T26" s="6">
        <v>0.18083199999999999</v>
      </c>
      <c r="U26" s="6">
        <v>0.210202</v>
      </c>
      <c r="V26" s="6">
        <v>0.16772999999999999</v>
      </c>
      <c r="W26" s="6">
        <v>0.18067900000000001</v>
      </c>
      <c r="X26" s="6">
        <v>0.19095799999999999</v>
      </c>
      <c r="Y26" s="6">
        <v>0.194693</v>
      </c>
      <c r="Z26" s="6">
        <v>0.186385</v>
      </c>
      <c r="AA26" s="6">
        <v>0.195521</v>
      </c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7"/>
    </row>
    <row r="27" spans="3:172">
      <c r="C27" s="49">
        <v>14</v>
      </c>
      <c r="D27" s="12">
        <v>0.25310300000000002</v>
      </c>
      <c r="E27" s="6">
        <v>0.27583200000000002</v>
      </c>
      <c r="F27" s="6">
        <v>0.24337300000000001</v>
      </c>
      <c r="G27" s="6">
        <v>0.24252399999999999</v>
      </c>
      <c r="H27" s="6">
        <v>0.24357999999999999</v>
      </c>
      <c r="I27" s="6">
        <v>0.24945300000000001</v>
      </c>
      <c r="J27" s="6">
        <v>0.262909</v>
      </c>
      <c r="K27" s="6">
        <v>0.25840999999999997</v>
      </c>
      <c r="L27" s="6">
        <v>0.24227000000000001</v>
      </c>
      <c r="M27" s="6">
        <v>0.256494</v>
      </c>
      <c r="N27" s="6">
        <v>0.249557</v>
      </c>
      <c r="O27" s="6">
        <v>0.252722</v>
      </c>
      <c r="P27" s="6">
        <v>0.246172</v>
      </c>
      <c r="Q27" s="6">
        <v>0.24527499999999999</v>
      </c>
      <c r="R27" s="6">
        <v>0.25426799999999999</v>
      </c>
      <c r="S27" s="6">
        <v>0.277088</v>
      </c>
      <c r="T27" s="6">
        <v>0.25423000000000001</v>
      </c>
      <c r="U27" s="6">
        <v>0.26325199999999999</v>
      </c>
      <c r="V27" s="6">
        <v>0.24044499999999999</v>
      </c>
      <c r="W27" s="6">
        <v>0.24556900000000001</v>
      </c>
      <c r="X27" s="6">
        <v>0.254411</v>
      </c>
      <c r="Y27" s="6">
        <v>0.260992</v>
      </c>
      <c r="Z27" s="6">
        <v>0.26176899999999997</v>
      </c>
      <c r="AA27" s="6">
        <v>0.26304899999999998</v>
      </c>
      <c r="AB27" s="6">
        <v>0.30610500000000002</v>
      </c>
      <c r="AC27" s="6">
        <v>0.29593900000000001</v>
      </c>
      <c r="AD27" s="6">
        <v>0.30366399999999999</v>
      </c>
      <c r="AE27" s="6">
        <v>0.31371599999999999</v>
      </c>
      <c r="AF27" s="6">
        <v>0.31060199999999999</v>
      </c>
      <c r="AG27" s="6">
        <v>0.31722800000000001</v>
      </c>
      <c r="AH27" s="6">
        <v>0.29017999999999999</v>
      </c>
      <c r="AI27" s="6">
        <v>0.30545899999999998</v>
      </c>
      <c r="AJ27" s="6">
        <v>0.27887200000000001</v>
      </c>
      <c r="AK27" s="6">
        <v>0.320052</v>
      </c>
      <c r="AL27" s="6">
        <v>0.30512299999999998</v>
      </c>
      <c r="AM27" s="6">
        <v>0.29391</v>
      </c>
      <c r="AN27" s="6">
        <v>0.27208700000000002</v>
      </c>
      <c r="AO27" s="6">
        <v>0.28735300000000003</v>
      </c>
      <c r="AP27" s="6">
        <v>0.29043200000000002</v>
      </c>
      <c r="AQ27" s="6">
        <v>0.28907500000000003</v>
      </c>
      <c r="AR27" s="7">
        <v>0.29949799999999999</v>
      </c>
    </row>
    <row r="28" spans="3:172">
      <c r="C28" s="49">
        <v>21</v>
      </c>
      <c r="D28" s="12">
        <v>0.30144900000000002</v>
      </c>
      <c r="E28" s="6">
        <v>0.30013800000000002</v>
      </c>
      <c r="F28" s="6">
        <v>0.28734399999999999</v>
      </c>
      <c r="G28" s="6">
        <v>0.29307299999999997</v>
      </c>
      <c r="H28" s="6">
        <v>0.27771099999999999</v>
      </c>
      <c r="I28" s="6">
        <v>0.28880499999999998</v>
      </c>
      <c r="J28" s="6">
        <v>0.30315900000000001</v>
      </c>
      <c r="K28" s="6">
        <v>0.30051099999999997</v>
      </c>
      <c r="L28" s="6">
        <v>0.27703699999999998</v>
      </c>
      <c r="M28" s="6">
        <v>0.292549</v>
      </c>
      <c r="N28" s="6">
        <v>0.28991299999999998</v>
      </c>
      <c r="O28" s="6">
        <v>0.29965799999999998</v>
      </c>
      <c r="P28" s="6">
        <v>0.281611</v>
      </c>
      <c r="Q28" s="6">
        <v>0.28711300000000001</v>
      </c>
      <c r="R28" s="6">
        <v>0.28681499999999999</v>
      </c>
      <c r="S28" s="6">
        <v>0.29605799999999999</v>
      </c>
      <c r="T28" s="6">
        <v>0.30123299999999997</v>
      </c>
      <c r="U28" s="6">
        <v>0.28759800000000002</v>
      </c>
      <c r="V28" s="6">
        <v>0.287553</v>
      </c>
      <c r="W28" s="6">
        <v>0.28432400000000002</v>
      </c>
      <c r="X28" s="6">
        <v>0.29355799999999999</v>
      </c>
      <c r="Y28" s="6">
        <v>0.29430600000000001</v>
      </c>
      <c r="Z28" s="6">
        <v>0.28818700000000003</v>
      </c>
      <c r="AA28" s="6">
        <v>0.30941999999999997</v>
      </c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7"/>
      <c r="AS28" s="4"/>
    </row>
    <row r="29" spans="3:172">
      <c r="C29" s="49">
        <v>28</v>
      </c>
      <c r="D29" s="12">
        <v>0.32383699999999999</v>
      </c>
      <c r="E29" s="6">
        <v>0.325679</v>
      </c>
      <c r="F29" s="6">
        <v>0.299147</v>
      </c>
      <c r="G29" s="6">
        <v>0.32419399999999998</v>
      </c>
      <c r="H29" s="6">
        <v>0.28614200000000001</v>
      </c>
      <c r="I29" s="6">
        <v>0.32150699999999999</v>
      </c>
      <c r="J29" s="6">
        <v>0.32141399999999998</v>
      </c>
      <c r="K29" s="6">
        <v>0.33203300000000002</v>
      </c>
      <c r="L29" s="6">
        <v>0.29950500000000002</v>
      </c>
      <c r="M29" s="6">
        <v>0.30800499999999997</v>
      </c>
      <c r="N29" s="6">
        <v>0.296294</v>
      </c>
      <c r="O29" s="6">
        <v>0.31199500000000002</v>
      </c>
      <c r="P29" s="6">
        <v>0.29766900000000002</v>
      </c>
      <c r="Q29" s="6">
        <v>0.31952700000000001</v>
      </c>
      <c r="R29" s="6">
        <v>0.31739499999999998</v>
      </c>
      <c r="S29" s="6">
        <v>0.31358900000000001</v>
      </c>
      <c r="T29" s="6">
        <v>0.31594299999999997</v>
      </c>
      <c r="U29" s="6">
        <v>0.30258299999999999</v>
      </c>
      <c r="V29" s="6">
        <v>0.299209</v>
      </c>
      <c r="W29" s="6">
        <v>0.30055500000000002</v>
      </c>
      <c r="X29" s="6">
        <v>0.28972999999999999</v>
      </c>
      <c r="Y29" s="6">
        <v>0.30619499999999999</v>
      </c>
      <c r="Z29" s="6">
        <v>0.31292599999999998</v>
      </c>
      <c r="AA29" s="6">
        <v>0.33000800000000002</v>
      </c>
      <c r="AB29" s="6">
        <v>0.33177699999999999</v>
      </c>
      <c r="AC29" s="6">
        <v>0.36940200000000001</v>
      </c>
      <c r="AD29" s="6">
        <v>0.32966099999999998</v>
      </c>
      <c r="AE29" s="6">
        <v>0.38367499999999999</v>
      </c>
      <c r="AF29" s="6">
        <v>0.33733299999999999</v>
      </c>
      <c r="AG29" s="6">
        <v>0.362896</v>
      </c>
      <c r="AH29" s="6">
        <v>0.34740900000000002</v>
      </c>
      <c r="AI29" s="6">
        <v>0.338978</v>
      </c>
      <c r="AJ29" s="6">
        <v>0.33608199999999999</v>
      </c>
      <c r="AK29" s="6">
        <v>0.348885</v>
      </c>
      <c r="AL29" s="6">
        <v>0.36305700000000002</v>
      </c>
      <c r="AM29" s="45"/>
      <c r="AN29" s="45"/>
      <c r="AO29" s="45"/>
      <c r="AP29" s="45"/>
      <c r="AQ29" s="45"/>
      <c r="AR29" s="46"/>
    </row>
    <row r="30" spans="3:172">
      <c r="C30" s="49">
        <v>35</v>
      </c>
      <c r="D30" s="12">
        <v>0.32660899999999998</v>
      </c>
      <c r="E30" s="6">
        <v>0.32860099999999998</v>
      </c>
      <c r="F30" s="6"/>
      <c r="G30" s="6">
        <v>0.344495</v>
      </c>
      <c r="H30" s="6"/>
      <c r="I30" s="6">
        <v>0.32981300000000002</v>
      </c>
      <c r="J30" s="6">
        <v>0.33574500000000002</v>
      </c>
      <c r="K30" s="6">
        <v>0.33560600000000002</v>
      </c>
      <c r="L30" s="6">
        <v>0.30746499999999999</v>
      </c>
      <c r="M30" s="6">
        <v>0.309782</v>
      </c>
      <c r="N30" s="6">
        <v>0.31250499999999998</v>
      </c>
      <c r="O30" s="6">
        <v>0.33113225099999999</v>
      </c>
      <c r="P30" s="6">
        <v>0.30613518499999998</v>
      </c>
      <c r="Q30" s="6">
        <v>0.34562355900000002</v>
      </c>
      <c r="R30" s="6">
        <v>0.32499454</v>
      </c>
      <c r="S30" s="6">
        <v>0.30706691899999999</v>
      </c>
      <c r="T30" s="6">
        <v>0.33677121799999998</v>
      </c>
      <c r="U30" s="6">
        <v>0.30424768499999999</v>
      </c>
      <c r="V30" s="6">
        <v>0.31344678799999998</v>
      </c>
      <c r="W30" s="6">
        <v>0.30061844799999998</v>
      </c>
      <c r="X30" s="6"/>
      <c r="Y30" s="6">
        <v>0.32131545099999997</v>
      </c>
      <c r="Z30" s="6">
        <v>0.31394775699999999</v>
      </c>
      <c r="AA30" s="6">
        <v>0.348984301</v>
      </c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7"/>
      <c r="AS30" s="4"/>
    </row>
    <row r="31" spans="3:172">
      <c r="C31" s="49">
        <v>42</v>
      </c>
      <c r="D31" s="12">
        <v>0.32845800000000003</v>
      </c>
      <c r="E31" s="6">
        <v>0.33654000000000001</v>
      </c>
      <c r="F31" s="6">
        <v>0.35600500000000002</v>
      </c>
      <c r="G31" s="6">
        <v>0.33738099999999999</v>
      </c>
      <c r="H31" s="6">
        <v>0.34089399999999997</v>
      </c>
      <c r="I31" s="6">
        <v>0.34621400000000002</v>
      </c>
      <c r="J31" s="6">
        <v>0.30976900000000002</v>
      </c>
      <c r="K31" s="6">
        <v>0.32888699999999998</v>
      </c>
      <c r="L31" s="6">
        <v>0.31436399999999998</v>
      </c>
      <c r="M31" s="6">
        <v>0.33139898400000001</v>
      </c>
      <c r="N31" s="6">
        <v>0.31828303000000002</v>
      </c>
      <c r="O31" s="6">
        <v>0.365418837</v>
      </c>
      <c r="P31" s="6">
        <v>0.33140114199999998</v>
      </c>
      <c r="Q31" s="6">
        <v>0.31546391600000001</v>
      </c>
      <c r="R31" s="6">
        <v>0.33503399699999997</v>
      </c>
      <c r="S31" s="6">
        <v>0.314753528</v>
      </c>
      <c r="T31" s="6">
        <v>0.317306168</v>
      </c>
      <c r="U31" s="6">
        <v>0.31080771299999999</v>
      </c>
      <c r="V31" s="6">
        <v>0.31614706300000001</v>
      </c>
      <c r="W31" s="6">
        <v>0.32831083900000002</v>
      </c>
      <c r="X31" s="6">
        <v>0.36107419400000001</v>
      </c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7"/>
      <c r="AS31" s="4"/>
    </row>
    <row r="32" spans="3:172">
      <c r="C32" s="49">
        <v>49</v>
      </c>
      <c r="D32" s="12">
        <v>0.34847575800000002</v>
      </c>
      <c r="E32" s="6">
        <v>0.32427038600000002</v>
      </c>
      <c r="F32" s="6">
        <v>0.37252974700000002</v>
      </c>
      <c r="G32" s="6">
        <v>0.33310643600000001</v>
      </c>
      <c r="H32" s="6">
        <v>0.32110204399999998</v>
      </c>
      <c r="I32" s="6">
        <v>0.35291641000000001</v>
      </c>
      <c r="J32" s="6">
        <v>0.31645728299999998</v>
      </c>
      <c r="K32" s="6">
        <v>0.32089713199999997</v>
      </c>
      <c r="L32" s="6">
        <v>0.31840413400000001</v>
      </c>
      <c r="M32" s="6">
        <v>0.31735205900000002</v>
      </c>
      <c r="N32" s="6">
        <v>0.32971001100000003</v>
      </c>
      <c r="O32" s="6">
        <v>0.374101617</v>
      </c>
      <c r="P32" s="6">
        <v>0.33369900000000002</v>
      </c>
      <c r="Q32" s="6">
        <v>0.34675899999999998</v>
      </c>
      <c r="R32" s="6">
        <v>0.37176199999999998</v>
      </c>
      <c r="S32" s="6">
        <v>0.34180100000000002</v>
      </c>
      <c r="T32" s="6">
        <v>0.343586</v>
      </c>
      <c r="U32" s="6">
        <v>0.35711399999999999</v>
      </c>
      <c r="V32" s="6">
        <v>0.31835599999999997</v>
      </c>
      <c r="W32" s="6">
        <v>0.32743100000000003</v>
      </c>
      <c r="X32" s="6">
        <v>0.30649900000000002</v>
      </c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7"/>
      <c r="AS32" s="4"/>
    </row>
    <row r="33" spans="3:45" ht="14.65" thickBot="1">
      <c r="C33" s="50">
        <v>56</v>
      </c>
      <c r="D33" s="13">
        <v>0.344861162</v>
      </c>
      <c r="E33" s="8">
        <v>0.32494526099999999</v>
      </c>
      <c r="F33" s="8"/>
      <c r="G33" s="8">
        <v>0.35371397900000001</v>
      </c>
      <c r="H33" s="8">
        <v>0.31847082700000001</v>
      </c>
      <c r="I33" s="8">
        <v>0.34669176800000001</v>
      </c>
      <c r="J33" s="8">
        <v>0.31802174599999999</v>
      </c>
      <c r="K33" s="8">
        <v>0.33246709800000002</v>
      </c>
      <c r="L33" s="8">
        <v>0.33160419499999999</v>
      </c>
      <c r="M33" s="8">
        <v>0.32129128200000001</v>
      </c>
      <c r="N33" s="8">
        <v>0.33346623600000003</v>
      </c>
      <c r="O33" s="8">
        <v>0.37654143800000001</v>
      </c>
      <c r="P33" s="8">
        <v>0.33151599999999998</v>
      </c>
      <c r="Q33" s="8">
        <v>0.34713300000000002</v>
      </c>
      <c r="R33" s="8">
        <v>0.355966</v>
      </c>
      <c r="S33" s="8">
        <v>0.34116299999999999</v>
      </c>
      <c r="T33" s="8">
        <v>0.34823300000000001</v>
      </c>
      <c r="U33" s="8">
        <v>0.35953200000000002</v>
      </c>
      <c r="V33" s="8">
        <v>0.31625999999999999</v>
      </c>
      <c r="W33" s="8">
        <v>0.33463999999999999</v>
      </c>
      <c r="X33" s="8">
        <v>0.31471700000000002</v>
      </c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9"/>
      <c r="AS33" s="4"/>
    </row>
  </sheetData>
  <mergeCells count="3">
    <mergeCell ref="C3:E3"/>
    <mergeCell ref="CF5:DW5"/>
    <mergeCell ref="DX5:FO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756A6-9A63-4477-BD1E-E046500620FE}">
  <dimension ref="B1:N18"/>
  <sheetViews>
    <sheetView workbookViewId="0">
      <selection activeCell="D2" sqref="D2"/>
    </sheetView>
  </sheetViews>
  <sheetFormatPr defaultRowHeight="14.25"/>
  <cols>
    <col min="3" max="3" width="11.73046875" customWidth="1"/>
  </cols>
  <sheetData>
    <row r="1" spans="2:14" ht="14.65" thickBot="1"/>
    <row r="2" spans="2:14" ht="14.65" thickBot="1">
      <c r="B2" s="143" t="s">
        <v>21</v>
      </c>
      <c r="C2" s="152"/>
      <c r="F2" s="160" t="s">
        <v>19</v>
      </c>
      <c r="G2" s="161"/>
      <c r="H2" s="161"/>
      <c r="I2" s="162"/>
      <c r="K2" s="160" t="s">
        <v>51</v>
      </c>
      <c r="L2" s="161"/>
      <c r="M2" s="161"/>
      <c r="N2" s="162"/>
    </row>
    <row r="3" spans="2:14" ht="43.15" thickBot="1">
      <c r="B3" s="14" t="s">
        <v>19</v>
      </c>
      <c r="C3" s="30" t="s">
        <v>20</v>
      </c>
      <c r="F3" s="61"/>
      <c r="G3" s="63" t="s">
        <v>34</v>
      </c>
      <c r="H3" s="62" t="s">
        <v>35</v>
      </c>
      <c r="I3" s="63" t="s">
        <v>52</v>
      </c>
      <c r="K3" s="66"/>
      <c r="L3" s="63" t="s">
        <v>34</v>
      </c>
      <c r="M3" s="62" t="s">
        <v>35</v>
      </c>
      <c r="N3" s="63" t="s">
        <v>52</v>
      </c>
    </row>
    <row r="4" spans="2:14">
      <c r="B4" s="12">
        <v>0.27389828100000002</v>
      </c>
      <c r="C4" s="17">
        <v>0.249422</v>
      </c>
      <c r="F4" s="54" t="s">
        <v>36</v>
      </c>
      <c r="G4" s="64">
        <v>12111.236999999999</v>
      </c>
      <c r="H4" s="45">
        <v>3317.2469999999998</v>
      </c>
      <c r="I4" s="64">
        <f>H4/G4</f>
        <v>0.2738982814059373</v>
      </c>
      <c r="K4" s="57" t="s">
        <v>36</v>
      </c>
      <c r="L4" s="67">
        <v>10799.357</v>
      </c>
      <c r="M4" s="58">
        <v>2693.6019999999999</v>
      </c>
      <c r="N4" s="67">
        <f>M4/L4</f>
        <v>0.24942244246578754</v>
      </c>
    </row>
    <row r="5" spans="2:14">
      <c r="B5" s="12">
        <v>0.26925848600000002</v>
      </c>
      <c r="C5" s="17">
        <v>0.28305200000000003</v>
      </c>
      <c r="F5" s="54" t="s">
        <v>37</v>
      </c>
      <c r="G5" s="64">
        <v>12717.705</v>
      </c>
      <c r="H5" s="45">
        <v>3424.35</v>
      </c>
      <c r="I5" s="64">
        <f t="shared" ref="I5:I18" si="0">H5/G5</f>
        <v>0.26925848649579465</v>
      </c>
      <c r="K5" s="57" t="s">
        <v>37</v>
      </c>
      <c r="L5" s="67">
        <v>10881.022999999999</v>
      </c>
      <c r="M5" s="58">
        <v>3079.8910000000001</v>
      </c>
      <c r="N5" s="67">
        <f t="shared" ref="N5:N18" si="1">M5/L5</f>
        <v>0.28305160277668745</v>
      </c>
    </row>
    <row r="6" spans="2:14">
      <c r="B6" s="12">
        <v>0.27296535700000002</v>
      </c>
      <c r="C6" s="17">
        <v>0.265156</v>
      </c>
      <c r="F6" s="54" t="s">
        <v>38</v>
      </c>
      <c r="G6" s="64">
        <v>13321.085999999999</v>
      </c>
      <c r="H6" s="45">
        <v>3636.1950000000002</v>
      </c>
      <c r="I6" s="64">
        <f t="shared" si="0"/>
        <v>0.27296535732897453</v>
      </c>
      <c r="K6" s="57" t="s">
        <v>38</v>
      </c>
      <c r="L6" s="67">
        <v>11289.507</v>
      </c>
      <c r="M6" s="58">
        <v>2993.4839999999999</v>
      </c>
      <c r="N6" s="67">
        <f t="shared" si="1"/>
        <v>0.26515630841984511</v>
      </c>
    </row>
    <row r="7" spans="2:14">
      <c r="B7" s="12">
        <v>0.28878030700000001</v>
      </c>
      <c r="C7" s="17">
        <v>0.27644800000000003</v>
      </c>
      <c r="F7" s="54" t="s">
        <v>39</v>
      </c>
      <c r="G7" s="64">
        <v>11765.875</v>
      </c>
      <c r="H7" s="45">
        <v>3397.7530000000002</v>
      </c>
      <c r="I7" s="64">
        <f t="shared" si="0"/>
        <v>0.28878030745694649</v>
      </c>
      <c r="K7" s="57" t="s">
        <v>39</v>
      </c>
      <c r="L7" s="67">
        <v>12082.143</v>
      </c>
      <c r="M7" s="58">
        <v>3340.0889999999999</v>
      </c>
      <c r="N7" s="67">
        <f t="shared" si="1"/>
        <v>0.27644839164707785</v>
      </c>
    </row>
    <row r="8" spans="2:14">
      <c r="B8" s="12">
        <v>0.29151599299999997</v>
      </c>
      <c r="C8" s="17">
        <v>0.257104</v>
      </c>
      <c r="F8" s="54" t="s">
        <v>40</v>
      </c>
      <c r="G8" s="64">
        <v>11612.049000000001</v>
      </c>
      <c r="H8" s="45">
        <v>3385.098</v>
      </c>
      <c r="I8" s="64">
        <f t="shared" si="0"/>
        <v>0.29151599343061674</v>
      </c>
      <c r="K8" s="57" t="s">
        <v>40</v>
      </c>
      <c r="L8" s="67">
        <v>10612.288</v>
      </c>
      <c r="M8" s="58">
        <v>2728.4630000000002</v>
      </c>
      <c r="N8" s="67">
        <f t="shared" si="1"/>
        <v>0.25710412306940783</v>
      </c>
    </row>
    <row r="9" spans="2:14">
      <c r="B9" s="12">
        <v>0.26991795600000001</v>
      </c>
      <c r="C9" s="17">
        <v>0.246591</v>
      </c>
      <c r="F9" s="54" t="s">
        <v>41</v>
      </c>
      <c r="G9" s="64">
        <v>13342.521000000001</v>
      </c>
      <c r="H9" s="45">
        <v>3601.386</v>
      </c>
      <c r="I9" s="64">
        <f t="shared" si="0"/>
        <v>0.2699179562842734</v>
      </c>
      <c r="K9" s="57" t="s">
        <v>41</v>
      </c>
      <c r="L9" s="67">
        <v>10902.998</v>
      </c>
      <c r="M9" s="58">
        <v>2688.5839999999998</v>
      </c>
      <c r="N9" s="67">
        <f t="shared" si="1"/>
        <v>0.24659125866114989</v>
      </c>
    </row>
    <row r="10" spans="2:14">
      <c r="B10" s="12">
        <v>0.29034086199999998</v>
      </c>
      <c r="C10" s="17">
        <v>0.26068400000000003</v>
      </c>
      <c r="F10" s="54" t="s">
        <v>42</v>
      </c>
      <c r="G10" s="64">
        <v>13670.121999999999</v>
      </c>
      <c r="H10" s="45">
        <v>3968.9949999999999</v>
      </c>
      <c r="I10" s="64">
        <f t="shared" si="0"/>
        <v>0.29034086162508277</v>
      </c>
      <c r="K10" s="57" t="s">
        <v>42</v>
      </c>
      <c r="L10" s="67">
        <v>12301.380999999999</v>
      </c>
      <c r="M10" s="58">
        <v>3206.77</v>
      </c>
      <c r="N10" s="67">
        <f t="shared" si="1"/>
        <v>0.26068373949233831</v>
      </c>
    </row>
    <row r="11" spans="2:14">
      <c r="B11" s="12">
        <v>0.29581520100000003</v>
      </c>
      <c r="C11" s="17">
        <v>0.26621</v>
      </c>
      <c r="F11" s="54" t="s">
        <v>43</v>
      </c>
      <c r="G11" s="64">
        <v>12728.974</v>
      </c>
      <c r="H11" s="45">
        <v>3765.424</v>
      </c>
      <c r="I11" s="64">
        <f t="shared" si="0"/>
        <v>0.29581520081665652</v>
      </c>
      <c r="K11" s="57" t="s">
        <v>43</v>
      </c>
      <c r="L11" s="67">
        <v>12400.328</v>
      </c>
      <c r="M11" s="58">
        <v>3301.0859999999998</v>
      </c>
      <c r="N11" s="67">
        <f t="shared" si="1"/>
        <v>0.2662095712306965</v>
      </c>
    </row>
    <row r="12" spans="2:14">
      <c r="B12" s="12">
        <v>0.28857726500000003</v>
      </c>
      <c r="C12" s="17">
        <v>0.27831600000000001</v>
      </c>
      <c r="F12" s="54" t="s">
        <v>44</v>
      </c>
      <c r="G12" s="64">
        <v>13570.13</v>
      </c>
      <c r="H12" s="45">
        <v>3916.0309999999999</v>
      </c>
      <c r="I12" s="64">
        <f t="shared" si="0"/>
        <v>0.2885772649193486</v>
      </c>
      <c r="K12" s="57" t="s">
        <v>44</v>
      </c>
      <c r="L12" s="67">
        <v>12674.004000000001</v>
      </c>
      <c r="M12" s="58">
        <v>3527.3719999999998</v>
      </c>
      <c r="N12" s="67">
        <f t="shared" si="1"/>
        <v>0.27831551891572698</v>
      </c>
    </row>
    <row r="13" spans="2:14">
      <c r="B13" s="12">
        <v>0.31834986999999998</v>
      </c>
      <c r="C13" s="17">
        <v>0.27132000000000001</v>
      </c>
      <c r="F13" s="54" t="s">
        <v>45</v>
      </c>
      <c r="G13" s="64">
        <v>11044.754000000001</v>
      </c>
      <c r="H13" s="45">
        <v>3516.096</v>
      </c>
      <c r="I13" s="64">
        <f t="shared" si="0"/>
        <v>0.31834986999257747</v>
      </c>
      <c r="K13" s="57" t="s">
        <v>45</v>
      </c>
      <c r="L13" s="67">
        <v>12304.83</v>
      </c>
      <c r="M13" s="58">
        <v>3338.547</v>
      </c>
      <c r="N13" s="67">
        <f t="shared" si="1"/>
        <v>0.27132004261741122</v>
      </c>
    </row>
    <row r="14" spans="2:14">
      <c r="B14" s="12">
        <v>0.28732849399999999</v>
      </c>
      <c r="C14" s="17">
        <v>0.274036</v>
      </c>
      <c r="F14" s="54" t="s">
        <v>46</v>
      </c>
      <c r="G14" s="64">
        <v>11550.907999999999</v>
      </c>
      <c r="H14" s="45">
        <v>3318.9050000000002</v>
      </c>
      <c r="I14" s="64">
        <f t="shared" si="0"/>
        <v>0.28732849400237631</v>
      </c>
      <c r="K14" s="57" t="s">
        <v>46</v>
      </c>
      <c r="L14" s="67">
        <v>10662.718999999999</v>
      </c>
      <c r="M14" s="58">
        <v>2921.9659999999999</v>
      </c>
      <c r="N14" s="67">
        <f t="shared" si="1"/>
        <v>0.27403573141147208</v>
      </c>
    </row>
    <row r="15" spans="2:14">
      <c r="B15" s="12">
        <v>0.28594668000000001</v>
      </c>
      <c r="C15" s="17">
        <v>0.279333</v>
      </c>
      <c r="F15" s="54" t="s">
        <v>47</v>
      </c>
      <c r="G15" s="64">
        <v>12531.046</v>
      </c>
      <c r="H15" s="45">
        <v>3583.2109999999998</v>
      </c>
      <c r="I15" s="64">
        <f t="shared" si="0"/>
        <v>0.28594667994994188</v>
      </c>
      <c r="K15" s="57" t="s">
        <v>47</v>
      </c>
      <c r="L15" s="67">
        <v>11082.736999999999</v>
      </c>
      <c r="M15" s="58">
        <v>3095.7779999999998</v>
      </c>
      <c r="N15" s="67">
        <f t="shared" si="1"/>
        <v>0.27933334518359498</v>
      </c>
    </row>
    <row r="16" spans="2:14">
      <c r="B16" s="12">
        <v>0.30875071599999998</v>
      </c>
      <c r="C16" s="17">
        <v>0.27702700000000002</v>
      </c>
      <c r="F16" s="54" t="s">
        <v>48</v>
      </c>
      <c r="G16" s="64">
        <v>11778.214</v>
      </c>
      <c r="H16" s="45">
        <v>3636.5320000000002</v>
      </c>
      <c r="I16" s="64">
        <f t="shared" si="0"/>
        <v>0.30875071551595173</v>
      </c>
      <c r="K16" s="57" t="s">
        <v>48</v>
      </c>
      <c r="L16" s="67">
        <v>11355.33</v>
      </c>
      <c r="M16" s="58">
        <v>3145.732</v>
      </c>
      <c r="N16" s="67">
        <f t="shared" si="1"/>
        <v>0.27702691159129678</v>
      </c>
    </row>
    <row r="17" spans="2:14">
      <c r="B17" s="12">
        <v>0.290490996</v>
      </c>
      <c r="C17" s="17">
        <v>0.28982799999999997</v>
      </c>
      <c r="F17" s="54" t="s">
        <v>49</v>
      </c>
      <c r="G17" s="64">
        <v>11222.427</v>
      </c>
      <c r="H17" s="45">
        <v>3260.0140000000001</v>
      </c>
      <c r="I17" s="64">
        <f t="shared" si="0"/>
        <v>0.29049099628805786</v>
      </c>
      <c r="K17" s="57" t="s">
        <v>49</v>
      </c>
      <c r="L17" s="67">
        <v>10747.81</v>
      </c>
      <c r="M17" s="58">
        <v>3115.02</v>
      </c>
      <c r="N17" s="67">
        <f t="shared" si="1"/>
        <v>0.28982834642592303</v>
      </c>
    </row>
    <row r="18" spans="2:14" ht="14.65" thickBot="1">
      <c r="B18" s="13">
        <v>0.28503873600000001</v>
      </c>
      <c r="C18" s="18">
        <v>0.263853</v>
      </c>
      <c r="F18" s="55" t="s">
        <v>50</v>
      </c>
      <c r="G18" s="65">
        <v>11760.156000000001</v>
      </c>
      <c r="H18" s="56">
        <v>3352.1</v>
      </c>
      <c r="I18" s="65">
        <f t="shared" si="0"/>
        <v>0.28503873588071449</v>
      </c>
      <c r="K18" s="59" t="s">
        <v>50</v>
      </c>
      <c r="L18" s="68">
        <v>12128.407999999999</v>
      </c>
      <c r="M18" s="60">
        <v>3200.1120000000001</v>
      </c>
      <c r="N18" s="68">
        <f t="shared" si="1"/>
        <v>0.2638526012647332</v>
      </c>
    </row>
  </sheetData>
  <mergeCells count="3">
    <mergeCell ref="B2:C2"/>
    <mergeCell ref="F2:I2"/>
    <mergeCell ref="K2:N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6B394-4041-47C8-840C-6423B7993DBA}">
  <dimension ref="B2:Q16"/>
  <sheetViews>
    <sheetView tabSelected="1" topLeftCell="G1" workbookViewId="0">
      <selection activeCell="T14" sqref="T14"/>
    </sheetView>
  </sheetViews>
  <sheetFormatPr defaultRowHeight="14.25"/>
  <cols>
    <col min="17" max="17" width="11.3984375" customWidth="1"/>
  </cols>
  <sheetData>
    <row r="2" spans="2:17" ht="14.65" thickBot="1"/>
    <row r="3" spans="2:17" ht="28.5" customHeight="1" thickBot="1">
      <c r="B3" s="147" t="s">
        <v>85</v>
      </c>
      <c r="C3" s="148"/>
    </row>
    <row r="4" spans="2:17" ht="18.75" customHeight="1">
      <c r="B4" s="139" t="s">
        <v>0</v>
      </c>
      <c r="C4" s="140" t="s">
        <v>1</v>
      </c>
      <c r="E4" t="s">
        <v>84</v>
      </c>
      <c r="F4" s="69" t="s">
        <v>74</v>
      </c>
      <c r="G4" s="71" t="s">
        <v>75</v>
      </c>
      <c r="H4" s="71" t="s">
        <v>76</v>
      </c>
      <c r="I4" s="71" t="s">
        <v>77</v>
      </c>
      <c r="J4" s="71"/>
      <c r="K4" s="71" t="s">
        <v>1</v>
      </c>
      <c r="L4" s="71" t="s">
        <v>75</v>
      </c>
      <c r="M4" s="71" t="s">
        <v>76</v>
      </c>
      <c r="N4" s="71" t="s">
        <v>77</v>
      </c>
      <c r="O4" s="71" t="s">
        <v>78</v>
      </c>
      <c r="P4" s="71" t="s">
        <v>79</v>
      </c>
      <c r="Q4" s="72" t="s">
        <v>57</v>
      </c>
    </row>
    <row r="5" spans="2:17">
      <c r="B5" s="137">
        <v>1</v>
      </c>
      <c r="C5" s="141">
        <v>5.5496117367457902</v>
      </c>
      <c r="E5">
        <v>1</v>
      </c>
      <c r="F5" s="54" t="s">
        <v>80</v>
      </c>
      <c r="G5" s="45">
        <v>30.759576797485352</v>
      </c>
      <c r="H5" s="45">
        <v>30.420281728108723</v>
      </c>
      <c r="I5" s="45"/>
      <c r="J5" s="45"/>
      <c r="K5" s="45"/>
      <c r="L5" s="45">
        <v>32.559860229492188</v>
      </c>
      <c r="M5" s="45">
        <v>32.438668568929039</v>
      </c>
      <c r="N5" s="45"/>
      <c r="O5" s="45"/>
      <c r="P5" s="45"/>
      <c r="Q5" s="46"/>
    </row>
    <row r="6" spans="2:17">
      <c r="B6" s="137">
        <v>1</v>
      </c>
      <c r="C6" s="141">
        <v>16.869985644115001</v>
      </c>
      <c r="F6" s="54"/>
      <c r="G6" s="45">
        <v>30.475799560546875</v>
      </c>
      <c r="H6" s="45"/>
      <c r="I6" s="45"/>
      <c r="J6" s="45"/>
      <c r="K6" s="45"/>
      <c r="L6" s="45">
        <v>32.69451904296875</v>
      </c>
      <c r="M6" s="45"/>
      <c r="N6" s="45"/>
      <c r="O6" s="45"/>
      <c r="P6" s="45"/>
      <c r="Q6" s="46"/>
    </row>
    <row r="7" spans="2:17">
      <c r="B7" s="137">
        <v>1</v>
      </c>
      <c r="C7" s="141">
        <v>1.3721011512119701</v>
      </c>
      <c r="F7" s="54"/>
      <c r="G7" s="45">
        <v>30.025468826293945</v>
      </c>
      <c r="H7" s="45"/>
      <c r="I7" s="45"/>
      <c r="J7" s="45"/>
      <c r="K7" s="45"/>
      <c r="L7" s="45">
        <v>32.061626434326172</v>
      </c>
      <c r="M7" s="45"/>
      <c r="N7" s="45"/>
      <c r="O7" s="45"/>
      <c r="P7" s="45"/>
      <c r="Q7" s="46"/>
    </row>
    <row r="8" spans="2:17">
      <c r="B8" s="137">
        <v>1</v>
      </c>
      <c r="C8" s="141">
        <v>29.185011080682699</v>
      </c>
      <c r="F8" s="54" t="s">
        <v>84</v>
      </c>
      <c r="G8" s="45">
        <v>34.969000000000001</v>
      </c>
      <c r="H8" s="45">
        <v>33.948</v>
      </c>
      <c r="I8" s="45">
        <v>3.5277182718912776</v>
      </c>
      <c r="J8" s="45"/>
      <c r="K8" s="45"/>
      <c r="L8" s="45">
        <v>33.494</v>
      </c>
      <c r="M8" s="45">
        <v>33.631333333333338</v>
      </c>
      <c r="N8" s="45">
        <v>1.0553314310709609</v>
      </c>
      <c r="O8" s="45">
        <v>-2.4723868408203167</v>
      </c>
      <c r="P8" s="45">
        <v>2.4723868408203167</v>
      </c>
      <c r="Q8" s="46">
        <v>5.5496117367457876</v>
      </c>
    </row>
    <row r="9" spans="2:17">
      <c r="B9" s="137">
        <v>1</v>
      </c>
      <c r="C9" s="141">
        <v>47.362850322485798</v>
      </c>
      <c r="F9" s="54"/>
      <c r="G9" s="45">
        <v>32.927</v>
      </c>
      <c r="H9" s="45"/>
      <c r="I9" s="45"/>
      <c r="J9" s="45"/>
      <c r="K9" s="45"/>
      <c r="L9" s="45">
        <v>31.89</v>
      </c>
      <c r="M9" s="45"/>
      <c r="N9" s="45">
        <v>-0.54866856892903826</v>
      </c>
      <c r="O9" s="45">
        <v>-4.0763868408203159</v>
      </c>
      <c r="P9" s="45">
        <v>4.0763868408203159</v>
      </c>
      <c r="Q9" s="46">
        <v>16.869985644115008</v>
      </c>
    </row>
    <row r="10" spans="2:17" ht="14.65" thickBot="1">
      <c r="B10" s="138">
        <v>1</v>
      </c>
      <c r="C10" s="142">
        <v>27.996773542752099</v>
      </c>
      <c r="F10" s="55"/>
      <c r="G10" s="56"/>
      <c r="H10" s="56"/>
      <c r="I10" s="56"/>
      <c r="J10" s="56"/>
      <c r="K10" s="56"/>
      <c r="L10" s="56">
        <v>35.51</v>
      </c>
      <c r="M10" s="56"/>
      <c r="N10" s="56">
        <v>3.0713314310709592</v>
      </c>
      <c r="O10" s="56">
        <v>-0.45638684082031844</v>
      </c>
      <c r="P10" s="56">
        <v>0.45638684082031844</v>
      </c>
      <c r="Q10" s="73">
        <v>1.3721011512119652</v>
      </c>
    </row>
    <row r="11" spans="2:17">
      <c r="B11" s="136"/>
      <c r="E11">
        <v>2</v>
      </c>
      <c r="F11" s="69" t="s">
        <v>80</v>
      </c>
      <c r="G11" s="71">
        <v>16.094423294067383</v>
      </c>
      <c r="H11" s="71">
        <v>16.065635681152344</v>
      </c>
      <c r="I11" s="71"/>
      <c r="J11" s="71"/>
      <c r="K11" s="71"/>
      <c r="L11" s="71">
        <v>19.014850616455078</v>
      </c>
      <c r="M11" s="71">
        <v>18.90935452779134</v>
      </c>
      <c r="N11" s="71"/>
      <c r="O11" s="71"/>
      <c r="P11" s="71"/>
      <c r="Q11" s="72"/>
    </row>
    <row r="12" spans="2:17">
      <c r="F12" s="54"/>
      <c r="G12" s="45">
        <v>15.931446075439453</v>
      </c>
      <c r="H12" s="45"/>
      <c r="I12" s="45"/>
      <c r="J12" s="45"/>
      <c r="K12" s="45"/>
      <c r="L12" s="45">
        <v>18.708017349243164</v>
      </c>
      <c r="M12" s="45"/>
      <c r="N12" s="45"/>
      <c r="O12" s="45"/>
      <c r="P12" s="45"/>
      <c r="Q12" s="46"/>
    </row>
    <row r="13" spans="2:17">
      <c r="F13" s="54"/>
      <c r="G13" s="45">
        <v>16.171037673950195</v>
      </c>
      <c r="H13" s="45"/>
      <c r="I13" s="45"/>
      <c r="J13" s="45"/>
      <c r="K13" s="45"/>
      <c r="L13" s="45">
        <v>19.005195617675781</v>
      </c>
      <c r="M13" s="45"/>
      <c r="N13" s="45"/>
      <c r="O13" s="45"/>
      <c r="P13" s="45"/>
      <c r="Q13" s="46"/>
    </row>
    <row r="14" spans="2:17">
      <c r="F14" s="54" t="s">
        <v>84</v>
      </c>
      <c r="G14" s="45">
        <v>24.194255828857422</v>
      </c>
      <c r="H14" s="45">
        <v>24.234385808308918</v>
      </c>
      <c r="I14" s="45">
        <v>8.1687501271565743</v>
      </c>
      <c r="J14" s="45"/>
      <c r="K14" s="45"/>
      <c r="L14" s="45">
        <v>22.210948944091797</v>
      </c>
      <c r="M14" s="45">
        <v>21.998095194498699</v>
      </c>
      <c r="N14" s="45">
        <v>3.3015944163004569</v>
      </c>
      <c r="O14" s="45">
        <v>-4.8671557108561174</v>
      </c>
      <c r="P14" s="45">
        <v>4.8671557108561174</v>
      </c>
      <c r="Q14" s="46">
        <v>29.18501108068272</v>
      </c>
    </row>
    <row r="15" spans="2:17">
      <c r="F15" s="54"/>
      <c r="G15" s="45">
        <v>24.246366500854492</v>
      </c>
      <c r="H15" s="45"/>
      <c r="I15" s="45"/>
      <c r="J15" s="45"/>
      <c r="K15" s="45"/>
      <c r="L15" s="45">
        <v>21.512420654296875</v>
      </c>
      <c r="M15" s="45"/>
      <c r="N15" s="45">
        <v>2.603066126505535</v>
      </c>
      <c r="O15" s="45">
        <v>-5.5656840006510393</v>
      </c>
      <c r="P15" s="45">
        <v>5.5656840006510393</v>
      </c>
      <c r="Q15" s="46">
        <v>47.362850322485812</v>
      </c>
    </row>
    <row r="16" spans="2:17" ht="14.65" thickBot="1">
      <c r="F16" s="55"/>
      <c r="G16" s="56">
        <v>24.262535095214844</v>
      </c>
      <c r="H16" s="56"/>
      <c r="I16" s="56"/>
      <c r="J16" s="56"/>
      <c r="K16" s="56"/>
      <c r="L16" s="56">
        <v>22.270915985107422</v>
      </c>
      <c r="M16" s="56"/>
      <c r="N16" s="56">
        <v>3.3615614573160819</v>
      </c>
      <c r="O16" s="56">
        <v>-4.8071886698404924</v>
      </c>
      <c r="P16" s="56">
        <v>4.8071886698404924</v>
      </c>
      <c r="Q16" s="73">
        <v>27.996773542752134</v>
      </c>
    </row>
  </sheetData>
  <mergeCells count="1">
    <mergeCell ref="B3:C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BB44E-A043-4685-80DD-C21A5D34DB84}">
  <dimension ref="C3:F31"/>
  <sheetViews>
    <sheetView workbookViewId="0">
      <selection activeCell="I21" sqref="I21"/>
    </sheetView>
  </sheetViews>
  <sheetFormatPr defaultRowHeight="14.25"/>
  <sheetData>
    <row r="3" spans="3:6" ht="14.65" thickBot="1"/>
    <row r="4" spans="3:6" ht="52.9" thickBot="1">
      <c r="C4" s="51" t="s">
        <v>30</v>
      </c>
      <c r="D4" s="52" t="s">
        <v>31</v>
      </c>
      <c r="E4" s="52" t="s">
        <v>32</v>
      </c>
      <c r="F4" s="53" t="s">
        <v>33</v>
      </c>
    </row>
    <row r="5" spans="3:6">
      <c r="C5" s="38">
        <v>0.35714299999999999</v>
      </c>
      <c r="D5" s="39">
        <v>0.35714299999999999</v>
      </c>
      <c r="E5" s="39">
        <v>0.30211500000000002</v>
      </c>
      <c r="F5" s="40">
        <v>0.31347999999999998</v>
      </c>
    </row>
    <row r="6" spans="3:6">
      <c r="C6" s="12">
        <v>0.4</v>
      </c>
      <c r="D6" s="6">
        <v>0.37174699999999999</v>
      </c>
      <c r="E6" s="6">
        <v>0.296736</v>
      </c>
      <c r="F6" s="7">
        <v>0.31347999999999998</v>
      </c>
    </row>
    <row r="7" spans="3:6">
      <c r="C7" s="12">
        <v>0.37453199999999998</v>
      </c>
      <c r="D7" s="6">
        <v>0.35714299999999999</v>
      </c>
      <c r="E7" s="6">
        <v>0.30030000000000001</v>
      </c>
      <c r="F7" s="7">
        <v>0.318471</v>
      </c>
    </row>
    <row r="8" spans="3:6">
      <c r="C8" s="12">
        <v>0.37036999999999998</v>
      </c>
      <c r="D8" s="6">
        <v>0.38022800000000001</v>
      </c>
      <c r="E8" s="6">
        <v>0.3125</v>
      </c>
      <c r="F8" s="7">
        <v>0.32051299999999999</v>
      </c>
    </row>
    <row r="9" spans="3:6">
      <c r="C9" s="12">
        <v>0.35714299999999999</v>
      </c>
      <c r="D9" s="6">
        <v>0.369004</v>
      </c>
      <c r="E9" s="6">
        <v>0.32258100000000001</v>
      </c>
      <c r="F9" s="7">
        <v>0.33333299999999999</v>
      </c>
    </row>
    <row r="10" spans="3:6">
      <c r="C10" s="12">
        <v>0.38461499999999998</v>
      </c>
      <c r="D10" s="6">
        <v>0.37453199999999998</v>
      </c>
      <c r="E10" s="6">
        <v>0.318471</v>
      </c>
      <c r="F10" s="7">
        <v>0.30303000000000002</v>
      </c>
    </row>
    <row r="11" spans="3:6">
      <c r="C11" s="12">
        <v>0.35714299999999999</v>
      </c>
      <c r="D11" s="6">
        <v>0.34482800000000002</v>
      </c>
      <c r="E11" s="6">
        <v>0.29585800000000001</v>
      </c>
      <c r="F11" s="7">
        <v>0.288184</v>
      </c>
    </row>
    <row r="12" spans="3:6">
      <c r="C12" s="12">
        <v>0.369004</v>
      </c>
      <c r="D12" s="6">
        <v>0.35211300000000001</v>
      </c>
      <c r="E12" s="6">
        <v>0.31347999999999998</v>
      </c>
      <c r="F12" s="7">
        <v>0.32258100000000001</v>
      </c>
    </row>
    <row r="13" spans="3:6">
      <c r="C13" s="12">
        <v>0.35714299999999999</v>
      </c>
      <c r="D13" s="6">
        <v>0.36363600000000001</v>
      </c>
      <c r="E13" s="6">
        <v>0.296736</v>
      </c>
      <c r="F13" s="7">
        <v>0.29850700000000002</v>
      </c>
    </row>
    <row r="14" spans="3:6">
      <c r="C14" s="12">
        <v>0.34482800000000002</v>
      </c>
      <c r="D14" s="6">
        <v>0.35211300000000001</v>
      </c>
      <c r="E14" s="6">
        <v>0.31948900000000002</v>
      </c>
      <c r="F14" s="7">
        <v>0.31152600000000003</v>
      </c>
    </row>
    <row r="15" spans="3:6">
      <c r="C15" s="12">
        <v>0.37036999999999998</v>
      </c>
      <c r="D15" s="6">
        <v>0.37036999999999998</v>
      </c>
      <c r="E15" s="6">
        <v>0.30769200000000002</v>
      </c>
      <c r="F15" s="7">
        <v>0.31055899999999997</v>
      </c>
    </row>
    <row r="16" spans="3:6">
      <c r="C16" s="12">
        <v>0.34965000000000002</v>
      </c>
      <c r="D16" s="6">
        <v>0.35714299999999999</v>
      </c>
      <c r="E16" s="6">
        <v>0.3125</v>
      </c>
      <c r="F16" s="7">
        <v>0.30395100000000003</v>
      </c>
    </row>
    <row r="17" spans="3:6">
      <c r="C17" s="12">
        <v>0.35714299999999999</v>
      </c>
      <c r="D17" s="6">
        <v>0.52631600000000001</v>
      </c>
      <c r="E17" s="6">
        <v>0.30030000000000001</v>
      </c>
      <c r="F17" s="7">
        <v>0.30487799999999998</v>
      </c>
    </row>
    <row r="18" spans="3:6">
      <c r="C18" s="12">
        <v>0.36630000000000001</v>
      </c>
      <c r="D18" s="6">
        <v>0.55865900000000002</v>
      </c>
      <c r="E18" s="6">
        <v>0.30303000000000002</v>
      </c>
      <c r="F18" s="7">
        <v>0.30303000000000002</v>
      </c>
    </row>
    <row r="19" spans="3:6">
      <c r="C19" s="12">
        <v>0.45454499999999998</v>
      </c>
      <c r="D19" s="6">
        <v>0.49504999999999999</v>
      </c>
      <c r="E19" s="6">
        <v>0.33112599999999998</v>
      </c>
      <c r="F19" s="7">
        <v>0.30487799999999998</v>
      </c>
    </row>
    <row r="20" spans="3:6">
      <c r="C20" s="12">
        <v>0.45045000000000002</v>
      </c>
      <c r="D20" s="6">
        <v>0.40322599999999997</v>
      </c>
      <c r="E20" s="6">
        <v>0.30581000000000003</v>
      </c>
      <c r="F20" s="7">
        <v>0.34722199999999998</v>
      </c>
    </row>
    <row r="21" spans="3:6">
      <c r="C21" s="12">
        <v>0.37036999999999998</v>
      </c>
      <c r="D21" s="6">
        <v>0.38314199999999998</v>
      </c>
      <c r="E21" s="6">
        <v>0.31347999999999998</v>
      </c>
      <c r="F21" s="7">
        <v>0.34013599999999999</v>
      </c>
    </row>
    <row r="22" spans="3:6">
      <c r="C22" s="12">
        <v>0.54945100000000002</v>
      </c>
      <c r="D22" s="6">
        <v>0.42918499999999998</v>
      </c>
      <c r="E22" s="6">
        <v>0.30674800000000002</v>
      </c>
      <c r="F22" s="7">
        <v>0.34364299999999998</v>
      </c>
    </row>
    <row r="23" spans="3:6">
      <c r="C23" s="12">
        <v>0.45454499999999998</v>
      </c>
      <c r="D23" s="6"/>
      <c r="E23" s="6">
        <v>0.31545699999999999</v>
      </c>
      <c r="F23" s="7">
        <v>0.33112599999999998</v>
      </c>
    </row>
    <row r="24" spans="3:6">
      <c r="C24" s="12">
        <v>0.625</v>
      </c>
      <c r="D24" s="6"/>
      <c r="E24" s="6">
        <v>0.34482800000000002</v>
      </c>
      <c r="F24" s="7">
        <v>0.33333299999999999</v>
      </c>
    </row>
    <row r="25" spans="3:6">
      <c r="C25" s="12">
        <v>0.64102599999999998</v>
      </c>
      <c r="D25" s="6"/>
      <c r="E25" s="6">
        <v>0.35087699999999999</v>
      </c>
      <c r="F25" s="7">
        <v>0.37878800000000001</v>
      </c>
    </row>
    <row r="26" spans="3:6">
      <c r="C26" s="12">
        <v>0.55555600000000005</v>
      </c>
      <c r="D26" s="6"/>
      <c r="E26" s="6">
        <v>0.35714299999999999</v>
      </c>
      <c r="F26" s="7">
        <v>0.318471</v>
      </c>
    </row>
    <row r="27" spans="3:6">
      <c r="C27" s="12"/>
      <c r="D27" s="6"/>
      <c r="E27" s="6">
        <v>0.33898299999999998</v>
      </c>
      <c r="F27" s="7">
        <v>0.326797</v>
      </c>
    </row>
    <row r="28" spans="3:6">
      <c r="C28" s="12"/>
      <c r="D28" s="6"/>
      <c r="E28" s="6">
        <v>0.34482800000000002</v>
      </c>
      <c r="F28" s="7">
        <v>0.31152600000000003</v>
      </c>
    </row>
    <row r="29" spans="3:6">
      <c r="C29" s="12"/>
      <c r="D29" s="6"/>
      <c r="E29" s="6">
        <v>0.4</v>
      </c>
      <c r="F29" s="7"/>
    </row>
    <row r="30" spans="3:6">
      <c r="C30" s="12"/>
      <c r="D30" s="6"/>
      <c r="E30" s="6">
        <v>0.41666700000000001</v>
      </c>
      <c r="F30" s="7"/>
    </row>
    <row r="31" spans="3:6" ht="14.65" thickBot="1">
      <c r="C31" s="13"/>
      <c r="D31" s="8"/>
      <c r="E31" s="8">
        <v>0.41841</v>
      </c>
      <c r="F31" s="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61A66-5BD6-42C6-9AA5-FD277835C500}">
  <dimension ref="B1:C16"/>
  <sheetViews>
    <sheetView workbookViewId="0">
      <selection activeCell="D4" sqref="D4"/>
    </sheetView>
  </sheetViews>
  <sheetFormatPr defaultRowHeight="14.25"/>
  <cols>
    <col min="2" max="7" width="18.46484375" customWidth="1"/>
  </cols>
  <sheetData>
    <row r="1" spans="2:3" ht="14.65" thickBot="1"/>
    <row r="2" spans="2:3" ht="14.65" thickBot="1">
      <c r="B2" s="143" t="s">
        <v>22</v>
      </c>
      <c r="C2" s="149"/>
    </row>
    <row r="3" spans="2:3" ht="14.65" thickBot="1">
      <c r="B3" s="16" t="s">
        <v>0</v>
      </c>
      <c r="C3" s="15" t="s">
        <v>1</v>
      </c>
    </row>
    <row r="4" spans="2:3">
      <c r="B4" s="31">
        <v>19.815999999999999</v>
      </c>
      <c r="C4" s="32">
        <v>58.798000000000002</v>
      </c>
    </row>
    <row r="5" spans="2:3">
      <c r="B5" s="31">
        <v>21.39</v>
      </c>
      <c r="C5" s="32">
        <v>65.66</v>
      </c>
    </row>
    <row r="6" spans="2:3">
      <c r="B6" s="31">
        <v>46.021000000000001</v>
      </c>
      <c r="C6" s="32">
        <v>66.611999999999995</v>
      </c>
    </row>
    <row r="7" spans="2:3">
      <c r="B7" s="31">
        <v>56.084000000000003</v>
      </c>
      <c r="C7" s="32">
        <v>68.158000000000001</v>
      </c>
    </row>
    <row r="8" spans="2:3">
      <c r="B8" s="31">
        <v>43.856999999999999</v>
      </c>
      <c r="C8" s="32">
        <v>64.391999999999996</v>
      </c>
    </row>
    <row r="9" spans="2:3">
      <c r="B9" s="31">
        <v>27.198</v>
      </c>
      <c r="C9" s="32">
        <v>57.161000000000001</v>
      </c>
    </row>
    <row r="10" spans="2:3">
      <c r="B10" s="31">
        <v>50.847999999999999</v>
      </c>
      <c r="C10" s="32">
        <v>58.634999999999998</v>
      </c>
    </row>
    <row r="11" spans="2:3">
      <c r="B11" s="31">
        <v>42.119</v>
      </c>
      <c r="C11" s="32">
        <v>62.106000000000002</v>
      </c>
    </row>
    <row r="12" spans="2:3">
      <c r="B12" s="31">
        <v>28.710999999999999</v>
      </c>
      <c r="C12" s="32">
        <v>51.896999999999998</v>
      </c>
    </row>
    <row r="13" spans="2:3">
      <c r="B13" s="31">
        <v>42.036000000000001</v>
      </c>
      <c r="C13" s="32">
        <v>56.38</v>
      </c>
    </row>
    <row r="14" spans="2:3">
      <c r="B14" s="31"/>
      <c r="C14" s="32">
        <v>56.231000000000002</v>
      </c>
    </row>
    <row r="15" spans="2:3">
      <c r="B15" s="31"/>
      <c r="C15" s="32">
        <v>68.450999999999993</v>
      </c>
    </row>
    <row r="16" spans="2:3" ht="14.65" thickBot="1">
      <c r="B16" s="33"/>
      <c r="C16" s="34">
        <v>69.572999999999993</v>
      </c>
    </row>
  </sheetData>
  <mergeCells count="1">
    <mergeCell ref="B2:C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78E40-BCB2-469A-96E7-38385EB1776C}">
  <dimension ref="B1:P60"/>
  <sheetViews>
    <sheetView workbookViewId="0">
      <selection activeCell="B2" sqref="B2:F2"/>
    </sheetView>
  </sheetViews>
  <sheetFormatPr defaultRowHeight="14.25"/>
  <cols>
    <col min="1" max="1" width="5.796875" customWidth="1"/>
    <col min="2" max="2" width="8.9296875" customWidth="1"/>
    <col min="4" max="4" width="15.73046875" bestFit="1" customWidth="1"/>
    <col min="5" max="5" width="12.9296875" customWidth="1"/>
    <col min="6" max="6" width="12.73046875" customWidth="1"/>
    <col min="7" max="7" width="2.6640625" customWidth="1"/>
    <col min="10" max="10" width="16.73046875" bestFit="1" customWidth="1"/>
    <col min="12" max="13" width="16.73046875" bestFit="1" customWidth="1"/>
    <col min="14" max="15" width="16.33203125" bestFit="1" customWidth="1"/>
    <col min="16" max="16" width="15.73046875" bestFit="1" customWidth="1"/>
  </cols>
  <sheetData>
    <row r="1" spans="2:16" ht="14.65" thickBot="1"/>
    <row r="2" spans="2:16" ht="21" customHeight="1" thickBot="1">
      <c r="B2" s="143" t="s">
        <v>23</v>
      </c>
      <c r="C2" s="150"/>
      <c r="D2" s="150"/>
      <c r="E2" s="150"/>
      <c r="F2" s="151"/>
      <c r="H2" s="69">
        <v>1</v>
      </c>
      <c r="I2" s="71" t="s">
        <v>0</v>
      </c>
      <c r="J2" s="71"/>
      <c r="K2" s="71"/>
      <c r="L2" s="71" t="s">
        <v>69</v>
      </c>
      <c r="M2" s="71"/>
      <c r="N2" s="71"/>
      <c r="O2" s="71"/>
      <c r="P2" s="72"/>
    </row>
    <row r="3" spans="2:16" ht="14.65" customHeight="1" thickBot="1">
      <c r="B3" s="143" t="s">
        <v>0</v>
      </c>
      <c r="C3" s="149"/>
      <c r="D3" s="143" t="s">
        <v>10</v>
      </c>
      <c r="E3" s="150"/>
      <c r="F3" s="151"/>
      <c r="H3" s="54"/>
      <c r="I3" s="45" t="s">
        <v>58</v>
      </c>
      <c r="J3" s="45" t="s">
        <v>59</v>
      </c>
      <c r="K3" s="45"/>
      <c r="L3" s="45" t="s">
        <v>58</v>
      </c>
      <c r="M3" s="45" t="s">
        <v>59</v>
      </c>
      <c r="N3" s="45" t="s">
        <v>55</v>
      </c>
      <c r="O3" s="45" t="s">
        <v>56</v>
      </c>
      <c r="P3" s="46" t="s">
        <v>57</v>
      </c>
    </row>
    <row r="4" spans="2:16" ht="14.65" thickBot="1">
      <c r="B4" s="35" t="s">
        <v>8</v>
      </c>
      <c r="C4" s="36" t="s">
        <v>9</v>
      </c>
      <c r="D4" s="37" t="s">
        <v>72</v>
      </c>
      <c r="E4" s="37" t="s">
        <v>73</v>
      </c>
      <c r="F4" s="36" t="s">
        <v>9</v>
      </c>
      <c r="H4" s="54" t="s">
        <v>83</v>
      </c>
      <c r="I4" s="45">
        <v>14.207893371582031</v>
      </c>
      <c r="J4" s="45"/>
      <c r="K4" s="45"/>
      <c r="L4" s="45">
        <v>14.500964164733887</v>
      </c>
      <c r="M4" s="45"/>
      <c r="N4" s="45"/>
      <c r="O4" s="45"/>
      <c r="P4" s="46"/>
    </row>
    <row r="5" spans="2:16">
      <c r="B5" s="126">
        <v>1</v>
      </c>
      <c r="C5" s="127">
        <v>1</v>
      </c>
      <c r="D5" s="127">
        <v>0.53136785492294991</v>
      </c>
      <c r="E5" s="127">
        <v>0.69944128716914744</v>
      </c>
      <c r="F5" s="128">
        <v>3.0158936670805643</v>
      </c>
      <c r="H5" s="54"/>
      <c r="I5" s="45"/>
      <c r="J5" s="45"/>
      <c r="K5" s="45"/>
      <c r="L5" s="45"/>
      <c r="M5" s="45"/>
      <c r="N5" s="45"/>
      <c r="O5" s="45"/>
      <c r="P5" s="46"/>
    </row>
    <row r="6" spans="2:16">
      <c r="B6" s="122">
        <v>1</v>
      </c>
      <c r="C6" s="58">
        <v>1</v>
      </c>
      <c r="D6" s="58">
        <v>0.83836881990479806</v>
      </c>
      <c r="E6" s="58">
        <v>0.76408697716335738</v>
      </c>
      <c r="F6" s="123">
        <v>4.4184646772122971</v>
      </c>
      <c r="H6" s="54" t="s">
        <v>70</v>
      </c>
      <c r="I6" s="45">
        <v>23.554594039916992</v>
      </c>
      <c r="J6" s="45">
        <v>9.3467006683349609</v>
      </c>
      <c r="K6" s="45"/>
      <c r="L6" s="45">
        <v>24.759881973266602</v>
      </c>
      <c r="M6" s="45">
        <v>10.258917808532715</v>
      </c>
      <c r="N6" s="45">
        <v>0.91221714019775391</v>
      </c>
      <c r="O6" s="45">
        <v>-0.91221714019775391</v>
      </c>
      <c r="P6" s="46">
        <v>0.53136785492294991</v>
      </c>
    </row>
    <row r="7" spans="2:16">
      <c r="B7" s="122">
        <v>1</v>
      </c>
      <c r="C7" s="58">
        <v>1</v>
      </c>
      <c r="D7" s="58">
        <v>1.1464776811274664</v>
      </c>
      <c r="E7" s="58">
        <v>1.267801509182777</v>
      </c>
      <c r="F7" s="123">
        <v>2.7439258067488566</v>
      </c>
      <c r="H7" s="54"/>
      <c r="I7" s="45"/>
      <c r="J7" s="45"/>
      <c r="K7" s="45"/>
      <c r="L7" s="45"/>
      <c r="M7" s="45"/>
      <c r="N7" s="45"/>
      <c r="O7" s="45"/>
      <c r="P7" s="46"/>
    </row>
    <row r="8" spans="2:16">
      <c r="B8" s="122">
        <v>1</v>
      </c>
      <c r="C8" s="58">
        <v>1</v>
      </c>
      <c r="D8" s="58">
        <v>0.70027975161979783</v>
      </c>
      <c r="E8" s="58">
        <v>0.75910962803969806</v>
      </c>
      <c r="F8" s="123">
        <v>1.6915277984716164</v>
      </c>
      <c r="H8" s="54" t="s">
        <v>71</v>
      </c>
      <c r="I8" s="45">
        <v>24.439458847045898</v>
      </c>
      <c r="J8" s="45">
        <v>10.231565475463867</v>
      </c>
      <c r="K8" s="45"/>
      <c r="L8" s="45">
        <v>25.248254776000977</v>
      </c>
      <c r="M8" s="45">
        <v>10.74729061126709</v>
      </c>
      <c r="N8" s="45">
        <v>0.51572513580322266</v>
      </c>
      <c r="O8" s="45">
        <v>-0.51572513580322266</v>
      </c>
      <c r="P8" s="46">
        <v>0.69944128716914744</v>
      </c>
    </row>
    <row r="9" spans="2:16">
      <c r="B9" s="122">
        <v>1</v>
      </c>
      <c r="C9" s="58">
        <v>1</v>
      </c>
      <c r="D9" s="58">
        <v>0.51399384565597894</v>
      </c>
      <c r="E9" s="58">
        <v>0.58727283303242617</v>
      </c>
      <c r="F9" s="123">
        <v>3.1873869724794766</v>
      </c>
      <c r="H9" s="54"/>
      <c r="I9" s="45"/>
      <c r="J9" s="45"/>
      <c r="K9" s="45"/>
      <c r="L9" s="45"/>
      <c r="M9" s="45"/>
      <c r="N9" s="45"/>
      <c r="O9" s="45"/>
      <c r="P9" s="46"/>
    </row>
    <row r="10" spans="2:16" ht="14.65" thickBot="1">
      <c r="B10" s="124">
        <v>1</v>
      </c>
      <c r="C10" s="60">
        <v>1</v>
      </c>
      <c r="D10" s="60">
        <v>0.42506166993834826</v>
      </c>
      <c r="E10" s="60">
        <v>0.48121149868572372</v>
      </c>
      <c r="F10" s="125">
        <v>3.0066373035005554</v>
      </c>
      <c r="H10" s="55" t="s">
        <v>68</v>
      </c>
      <c r="I10" s="56">
        <v>24.61506462097168</v>
      </c>
      <c r="J10" s="56">
        <v>10.407171249389648</v>
      </c>
      <c r="K10" s="56"/>
      <c r="L10" s="56">
        <v>23.315549850463867</v>
      </c>
      <c r="M10" s="56">
        <v>8.8145856857299805</v>
      </c>
      <c r="N10" s="56">
        <v>-1.592585563659668</v>
      </c>
      <c r="O10" s="56">
        <v>1.592585563659668</v>
      </c>
      <c r="P10" s="73">
        <v>3.0158936670805643</v>
      </c>
    </row>
    <row r="11" spans="2:16" ht="14.65" thickBot="1"/>
    <row r="12" spans="2:16">
      <c r="H12" s="69">
        <v>2</v>
      </c>
      <c r="I12" s="71" t="s">
        <v>0</v>
      </c>
      <c r="J12" s="71"/>
      <c r="K12" s="71"/>
      <c r="L12" s="71" t="s">
        <v>69</v>
      </c>
      <c r="M12" s="71"/>
      <c r="N12" s="71"/>
      <c r="O12" s="71"/>
      <c r="P12" s="72"/>
    </row>
    <row r="13" spans="2:16">
      <c r="H13" s="54"/>
      <c r="I13" s="45" t="s">
        <v>58</v>
      </c>
      <c r="J13" s="45" t="s">
        <v>59</v>
      </c>
      <c r="K13" s="45"/>
      <c r="L13" s="45" t="s">
        <v>58</v>
      </c>
      <c r="M13" s="45" t="s">
        <v>59</v>
      </c>
      <c r="N13" s="45" t="s">
        <v>55</v>
      </c>
      <c r="O13" s="45" t="s">
        <v>56</v>
      </c>
      <c r="P13" s="46" t="s">
        <v>57</v>
      </c>
    </row>
    <row r="14" spans="2:16">
      <c r="H14" s="54" t="s">
        <v>83</v>
      </c>
      <c r="I14" s="45">
        <v>14.207362174987793</v>
      </c>
      <c r="J14" s="45"/>
      <c r="K14" s="45"/>
      <c r="L14" s="45">
        <v>14.172633171081543</v>
      </c>
      <c r="M14" s="45"/>
      <c r="N14" s="45"/>
      <c r="O14" s="45"/>
      <c r="P14" s="46"/>
    </row>
    <row r="15" spans="2:16">
      <c r="H15" s="54"/>
      <c r="I15" s="45"/>
      <c r="J15" s="45"/>
      <c r="K15" s="45"/>
      <c r="L15" s="45"/>
      <c r="M15" s="45"/>
      <c r="N15" s="45"/>
      <c r="O15" s="45"/>
      <c r="P15" s="46"/>
    </row>
    <row r="16" spans="2:16">
      <c r="H16" s="54" t="s">
        <v>70</v>
      </c>
      <c r="I16" s="45">
        <v>24.2900390625</v>
      </c>
      <c r="J16" s="45">
        <v>10.082676887512207</v>
      </c>
      <c r="K16" s="45"/>
      <c r="L16" s="45">
        <v>24.509653091430664</v>
      </c>
      <c r="M16" s="45">
        <v>10.337019920349121</v>
      </c>
      <c r="N16" s="45">
        <v>0.25434303283691406</v>
      </c>
      <c r="O16" s="45">
        <v>-0.25434303283691406</v>
      </c>
      <c r="P16" s="46">
        <v>0.83836881990479806</v>
      </c>
    </row>
    <row r="17" spans="8:16">
      <c r="H17" s="54"/>
      <c r="I17" s="45"/>
      <c r="J17" s="45"/>
      <c r="K17" s="45"/>
      <c r="L17" s="45"/>
      <c r="M17" s="45"/>
      <c r="N17" s="45"/>
      <c r="O17" s="45"/>
      <c r="P17" s="46"/>
    </row>
    <row r="18" spans="8:16">
      <c r="H18" s="54" t="s">
        <v>71</v>
      </c>
      <c r="I18" s="45">
        <v>24.395849227905273</v>
      </c>
      <c r="J18" s="45">
        <v>10.18848705291748</v>
      </c>
      <c r="K18" s="45"/>
      <c r="L18" s="45">
        <v>24.749311447143555</v>
      </c>
      <c r="M18" s="45">
        <v>10.576678276062012</v>
      </c>
      <c r="N18" s="45">
        <v>0.38819122314453125</v>
      </c>
      <c r="O18" s="45">
        <v>-0.38819122314453125</v>
      </c>
      <c r="P18" s="46">
        <v>0.76408697716335738</v>
      </c>
    </row>
    <row r="19" spans="8:16">
      <c r="H19" s="54"/>
      <c r="I19" s="45"/>
      <c r="J19" s="45"/>
      <c r="K19" s="45"/>
      <c r="L19" s="45"/>
      <c r="M19" s="45"/>
      <c r="N19" s="45"/>
      <c r="O19" s="45"/>
      <c r="P19" s="46"/>
    </row>
    <row r="20" spans="8:16" ht="14.65" thickBot="1">
      <c r="H20" s="55" t="s">
        <v>68</v>
      </c>
      <c r="I20" s="56">
        <v>24.364850997924805</v>
      </c>
      <c r="J20" s="56">
        <v>10.157488822937012</v>
      </c>
      <c r="K20" s="56"/>
      <c r="L20" s="56">
        <v>22.186576843261719</v>
      </c>
      <c r="M20" s="56">
        <v>8.0139436721801758</v>
      </c>
      <c r="N20" s="56">
        <v>-2.1435451507568359</v>
      </c>
      <c r="O20" s="56">
        <v>2.1435451507568359</v>
      </c>
      <c r="P20" s="73">
        <v>4.4184646772122971</v>
      </c>
    </row>
    <row r="21" spans="8:16" ht="14.65" thickBot="1"/>
    <row r="22" spans="8:16">
      <c r="H22" s="69">
        <v>3</v>
      </c>
      <c r="I22" s="71" t="s">
        <v>0</v>
      </c>
      <c r="J22" s="71"/>
      <c r="K22" s="71"/>
      <c r="L22" s="71" t="s">
        <v>69</v>
      </c>
      <c r="M22" s="71"/>
      <c r="N22" s="71"/>
      <c r="O22" s="71"/>
      <c r="P22" s="72"/>
    </row>
    <row r="23" spans="8:16">
      <c r="H23" s="54"/>
      <c r="I23" s="45" t="s">
        <v>58</v>
      </c>
      <c r="J23" s="45" t="s">
        <v>59</v>
      </c>
      <c r="K23" s="45"/>
      <c r="L23" s="45" t="s">
        <v>58</v>
      </c>
      <c r="M23" s="45" t="s">
        <v>59</v>
      </c>
      <c r="N23" s="45" t="s">
        <v>55</v>
      </c>
      <c r="O23" s="45" t="s">
        <v>56</v>
      </c>
      <c r="P23" s="46" t="s">
        <v>57</v>
      </c>
    </row>
    <row r="24" spans="8:16">
      <c r="H24" s="54" t="s">
        <v>83</v>
      </c>
      <c r="I24" s="45">
        <v>14.166333333333334</v>
      </c>
      <c r="J24" s="45"/>
      <c r="K24" s="45"/>
      <c r="L24" s="45">
        <v>14.246136665344238</v>
      </c>
      <c r="M24" s="45"/>
      <c r="N24" s="45"/>
      <c r="O24" s="45"/>
      <c r="P24" s="46"/>
    </row>
    <row r="25" spans="8:16">
      <c r="H25" s="54"/>
      <c r="I25" s="45"/>
      <c r="J25" s="45"/>
      <c r="K25" s="45"/>
      <c r="L25" s="45"/>
      <c r="M25" s="45"/>
      <c r="N25" s="45"/>
      <c r="O25" s="45"/>
      <c r="P25" s="46"/>
    </row>
    <row r="26" spans="8:16">
      <c r="H26" s="54" t="s">
        <v>70</v>
      </c>
      <c r="I26" s="45">
        <v>23.554594039916992</v>
      </c>
      <c r="J26" s="45">
        <v>9.3882607065836581</v>
      </c>
      <c r="K26" s="45"/>
      <c r="L26" s="45">
        <v>23.437189102172852</v>
      </c>
      <c r="M26" s="45">
        <v>9.1910524368286133</v>
      </c>
      <c r="N26" s="45">
        <v>-0.1972082697550448</v>
      </c>
      <c r="O26" s="45">
        <v>0.1972082697550448</v>
      </c>
      <c r="P26" s="46">
        <v>1.1464776811274664</v>
      </c>
    </row>
    <row r="27" spans="8:16">
      <c r="H27" s="54"/>
      <c r="I27" s="45"/>
      <c r="J27" s="45"/>
      <c r="K27" s="45"/>
      <c r="L27" s="45"/>
      <c r="M27" s="45"/>
      <c r="N27" s="45"/>
      <c r="O27" s="45"/>
      <c r="P27" s="46"/>
    </row>
    <row r="28" spans="8:16">
      <c r="H28" s="54" t="s">
        <v>71</v>
      </c>
      <c r="I28" s="45">
        <v>24.439458847045898</v>
      </c>
      <c r="J28" s="45">
        <v>10.273125513712564</v>
      </c>
      <c r="K28" s="45"/>
      <c r="L28" s="45">
        <v>24.176933288574219</v>
      </c>
      <c r="M28" s="45">
        <v>9.9307966232299805</v>
      </c>
      <c r="N28" s="45">
        <v>-0.34232889048258386</v>
      </c>
      <c r="O28" s="45">
        <v>0.34232889048258386</v>
      </c>
      <c r="P28" s="46">
        <v>1.267801509182777</v>
      </c>
    </row>
    <row r="29" spans="8:16">
      <c r="H29" s="54"/>
      <c r="I29" s="45"/>
      <c r="J29" s="45"/>
      <c r="K29" s="45"/>
      <c r="L29" s="45"/>
      <c r="M29" s="45"/>
      <c r="N29" s="45"/>
      <c r="O29" s="45"/>
      <c r="P29" s="46"/>
    </row>
    <row r="30" spans="8:16" ht="14.65" thickBot="1">
      <c r="H30" s="55" t="s">
        <v>68</v>
      </c>
      <c r="I30" s="56">
        <v>24.61506462097168</v>
      </c>
      <c r="J30" s="56">
        <v>10.448731287638346</v>
      </c>
      <c r="K30" s="56"/>
      <c r="L30" s="56">
        <v>23.238626480102539</v>
      </c>
      <c r="M30" s="56">
        <v>8.9924898147583008</v>
      </c>
      <c r="N30" s="56">
        <v>-1.4562414728800448</v>
      </c>
      <c r="O30" s="56">
        <v>1.4562414728800448</v>
      </c>
      <c r="P30" s="73">
        <v>2.7439258067488566</v>
      </c>
    </row>
    <row r="31" spans="8:16" ht="14.65" thickBot="1"/>
    <row r="32" spans="8:16">
      <c r="H32" s="107">
        <v>4</v>
      </c>
      <c r="I32" s="98" t="s">
        <v>63</v>
      </c>
      <c r="J32" s="98"/>
      <c r="K32" s="98"/>
      <c r="L32" s="98" t="s">
        <v>69</v>
      </c>
      <c r="M32" s="98"/>
      <c r="N32" s="98"/>
      <c r="O32" s="98"/>
      <c r="P32" s="99"/>
    </row>
    <row r="33" spans="8:16">
      <c r="H33" s="100"/>
      <c r="I33" s="101" t="s">
        <v>58</v>
      </c>
      <c r="J33" s="101" t="s">
        <v>59</v>
      </c>
      <c r="K33" s="101"/>
      <c r="L33" s="101" t="s">
        <v>64</v>
      </c>
      <c r="M33" s="101" t="s">
        <v>59</v>
      </c>
      <c r="N33" s="101" t="s">
        <v>55</v>
      </c>
      <c r="O33" s="101" t="s">
        <v>56</v>
      </c>
      <c r="P33" s="102" t="s">
        <v>57</v>
      </c>
    </row>
    <row r="34" spans="8:16">
      <c r="H34" s="54" t="s">
        <v>83</v>
      </c>
      <c r="I34" s="103">
        <v>14.126666666666667</v>
      </c>
      <c r="J34" s="101"/>
      <c r="K34" s="101"/>
      <c r="L34" s="101">
        <v>14.331841468811035</v>
      </c>
      <c r="M34" s="101"/>
      <c r="N34" s="101"/>
      <c r="O34" s="101"/>
      <c r="P34" s="102"/>
    </row>
    <row r="35" spans="8:16">
      <c r="H35" s="100"/>
      <c r="I35" s="101"/>
      <c r="J35" s="101"/>
      <c r="K35" s="101"/>
      <c r="L35" s="101"/>
      <c r="M35" s="101"/>
      <c r="N35" s="101"/>
      <c r="O35" s="101"/>
      <c r="P35" s="102"/>
    </row>
    <row r="36" spans="8:16">
      <c r="H36" s="100" t="s">
        <v>65</v>
      </c>
      <c r="I36" s="101">
        <v>24.2900390625</v>
      </c>
      <c r="J36" s="101">
        <f>I36-I34</f>
        <v>10.163372395833333</v>
      </c>
      <c r="K36" s="101"/>
      <c r="L36" s="101">
        <v>25.009210586547852</v>
      </c>
      <c r="M36" s="101">
        <f>L36-L34</f>
        <v>10.677369117736816</v>
      </c>
      <c r="N36" s="101">
        <f>M36-J36</f>
        <v>0.51399672190348333</v>
      </c>
      <c r="O36" s="101">
        <f>-N36</f>
        <v>-0.51399672190348333</v>
      </c>
      <c r="P36" s="102">
        <f>2^O36</f>
        <v>0.70027975161979783</v>
      </c>
    </row>
    <row r="37" spans="8:16">
      <c r="H37" s="100"/>
      <c r="I37" s="101"/>
      <c r="J37" s="101"/>
      <c r="K37" s="101"/>
      <c r="L37" s="101"/>
      <c r="M37" s="101"/>
      <c r="N37" s="101"/>
      <c r="O37" s="101"/>
      <c r="P37" s="102"/>
    </row>
    <row r="38" spans="8:16">
      <c r="H38" s="100" t="s">
        <v>66</v>
      </c>
      <c r="I38" s="101">
        <v>24.395849227905273</v>
      </c>
      <c r="J38" s="101">
        <f>I38-I34</f>
        <v>10.269182561238607</v>
      </c>
      <c r="K38" s="101"/>
      <c r="L38" s="101">
        <v>24.99864387512207</v>
      </c>
      <c r="M38" s="101">
        <f>L38-L34</f>
        <v>10.666802406311035</v>
      </c>
      <c r="N38" s="101">
        <f>M38-J38</f>
        <v>0.39761984507242865</v>
      </c>
      <c r="O38" s="101">
        <f t="shared" ref="O38" si="0">-N38</f>
        <v>-0.39761984507242865</v>
      </c>
      <c r="P38" s="102">
        <f t="shared" ref="P38" si="1">2^O38</f>
        <v>0.75910962803969806</v>
      </c>
    </row>
    <row r="39" spans="8:16">
      <c r="H39" s="100"/>
      <c r="I39" s="101"/>
      <c r="J39" s="101"/>
      <c r="K39" s="101"/>
      <c r="L39" s="101"/>
      <c r="M39" s="101"/>
      <c r="N39" s="101"/>
      <c r="O39" s="101"/>
      <c r="P39" s="102"/>
    </row>
    <row r="40" spans="8:16" ht="14.65" thickBot="1">
      <c r="H40" s="104" t="s">
        <v>67</v>
      </c>
      <c r="I40" s="105">
        <v>24.364850997924805</v>
      </c>
      <c r="J40" s="105">
        <f>I40-I34</f>
        <v>10.238184331258138</v>
      </c>
      <c r="K40" s="105"/>
      <c r="L40" s="105">
        <v>23.811698913574219</v>
      </c>
      <c r="M40" s="105">
        <f>L40-L34</f>
        <v>9.4798574447631836</v>
      </c>
      <c r="N40" s="105">
        <f>M40-J40</f>
        <v>-0.75832688649495417</v>
      </c>
      <c r="O40" s="105">
        <f t="shared" ref="O40" si="2">-N40</f>
        <v>0.75832688649495417</v>
      </c>
      <c r="P40" s="106">
        <f t="shared" ref="P40" si="3">2^O40</f>
        <v>1.6915277984716164</v>
      </c>
    </row>
    <row r="41" spans="8:16" ht="14.65" thickBot="1"/>
    <row r="42" spans="8:16">
      <c r="H42" s="108">
        <v>5</v>
      </c>
      <c r="I42" s="109" t="s">
        <v>63</v>
      </c>
      <c r="J42" s="109"/>
      <c r="K42" s="109"/>
      <c r="L42" s="109" t="s">
        <v>69</v>
      </c>
      <c r="M42" s="109"/>
      <c r="N42" s="109"/>
      <c r="O42" s="109"/>
      <c r="P42" s="110"/>
    </row>
    <row r="43" spans="8:16">
      <c r="H43" s="111"/>
      <c r="I43" s="112" t="s">
        <v>58</v>
      </c>
      <c r="J43" s="112" t="s">
        <v>59</v>
      </c>
      <c r="K43" s="112"/>
      <c r="L43" s="112" t="s">
        <v>64</v>
      </c>
      <c r="M43" s="112" t="s">
        <v>59</v>
      </c>
      <c r="N43" s="112" t="s">
        <v>55</v>
      </c>
      <c r="O43" s="112" t="s">
        <v>56</v>
      </c>
      <c r="P43" s="113" t="s">
        <v>57</v>
      </c>
    </row>
    <row r="44" spans="8:16">
      <c r="H44" s="54" t="s">
        <v>83</v>
      </c>
      <c r="I44" s="114">
        <v>14.217999999999998</v>
      </c>
      <c r="J44" s="112"/>
      <c r="K44" s="112"/>
      <c r="L44" s="115">
        <v>14.461260795593262</v>
      </c>
      <c r="M44" s="112"/>
      <c r="N44" s="112"/>
      <c r="O44" s="112"/>
      <c r="P44" s="113"/>
    </row>
    <row r="45" spans="8:16">
      <c r="H45" s="111"/>
      <c r="I45" s="112"/>
      <c r="J45" s="112"/>
      <c r="K45" s="112"/>
      <c r="L45" s="112"/>
      <c r="M45" s="112"/>
      <c r="N45" s="112"/>
      <c r="O45" s="112"/>
      <c r="P45" s="113"/>
    </row>
    <row r="46" spans="8:16">
      <c r="H46" s="111" t="s">
        <v>65</v>
      </c>
      <c r="I46" s="115">
        <v>23.554594039916992</v>
      </c>
      <c r="J46" s="116">
        <f>I46-I44</f>
        <v>9.336594039916994</v>
      </c>
      <c r="K46" s="116"/>
      <c r="L46" s="116">
        <v>24.758031845092773</v>
      </c>
      <c r="M46" s="116">
        <f>L46-L44</f>
        <v>10.296771049499512</v>
      </c>
      <c r="N46" s="116">
        <f>M46-J46</f>
        <v>0.96017700958251773</v>
      </c>
      <c r="O46" s="116">
        <f>-N46</f>
        <v>-0.96017700958251773</v>
      </c>
      <c r="P46" s="117">
        <f>2^O46</f>
        <v>0.51399384565597894</v>
      </c>
    </row>
    <row r="47" spans="8:16">
      <c r="H47" s="111"/>
      <c r="I47" s="112"/>
      <c r="J47" s="116"/>
      <c r="K47" s="116"/>
      <c r="L47" s="116"/>
      <c r="M47" s="116"/>
      <c r="N47" s="116"/>
      <c r="O47" s="116"/>
      <c r="P47" s="117"/>
    </row>
    <row r="48" spans="8:16">
      <c r="H48" s="111" t="s">
        <v>66</v>
      </c>
      <c r="I48" s="115">
        <v>24.439458847045898</v>
      </c>
      <c r="J48" s="116">
        <f>I48-I44</f>
        <v>10.2214588470459</v>
      </c>
      <c r="K48" s="116"/>
      <c r="L48" s="116">
        <v>25.450616836547852</v>
      </c>
      <c r="M48" s="116">
        <f>L48-L44</f>
        <v>10.98935604095459</v>
      </c>
      <c r="N48" s="116">
        <f>M48-J48</f>
        <v>0.7678971939086896</v>
      </c>
      <c r="O48" s="116">
        <f t="shared" ref="O48" si="4">-N48</f>
        <v>-0.7678971939086896</v>
      </c>
      <c r="P48" s="117">
        <f t="shared" ref="P48" si="5">2^O48</f>
        <v>0.58727283303242617</v>
      </c>
    </row>
    <row r="49" spans="8:16">
      <c r="H49" s="111"/>
      <c r="I49" s="112"/>
      <c r="J49" s="116"/>
      <c r="K49" s="116"/>
      <c r="L49" s="116"/>
      <c r="M49" s="116"/>
      <c r="N49" s="116"/>
      <c r="O49" s="116"/>
      <c r="P49" s="117"/>
    </row>
    <row r="50" spans="8:16" ht="14.65" thickBot="1">
      <c r="H50" s="118" t="s">
        <v>67</v>
      </c>
      <c r="I50" s="119">
        <v>24.61506462097168</v>
      </c>
      <c r="J50" s="120">
        <f>I50-I44</f>
        <v>10.397064620971681</v>
      </c>
      <c r="K50" s="120"/>
      <c r="L50" s="120">
        <v>23.185951232910156</v>
      </c>
      <c r="M50" s="120">
        <f>L50-L44</f>
        <v>8.7246904373168945</v>
      </c>
      <c r="N50" s="120">
        <f>M50-J50</f>
        <v>-1.672374183654787</v>
      </c>
      <c r="O50" s="120">
        <f t="shared" ref="O50" si="6">-N50</f>
        <v>1.672374183654787</v>
      </c>
      <c r="P50" s="121">
        <f t="shared" ref="P50" si="7">2^O50</f>
        <v>3.1873869724794766</v>
      </c>
    </row>
    <row r="51" spans="8:16" ht="14.65" thickBot="1">
      <c r="H51" s="88"/>
      <c r="I51" s="88"/>
      <c r="J51" s="93"/>
      <c r="K51" s="93"/>
      <c r="L51" s="93"/>
      <c r="M51" s="93"/>
      <c r="N51" s="93"/>
      <c r="O51" s="93"/>
      <c r="P51" s="93"/>
    </row>
    <row r="52" spans="8:16">
      <c r="H52" s="69">
        <v>6</v>
      </c>
      <c r="I52" s="71" t="s">
        <v>63</v>
      </c>
      <c r="J52" s="91"/>
      <c r="K52" s="91"/>
      <c r="L52" s="91" t="s">
        <v>69</v>
      </c>
      <c r="M52" s="91"/>
      <c r="N52" s="91"/>
      <c r="O52" s="91"/>
      <c r="P52" s="94"/>
    </row>
    <row r="53" spans="8:16">
      <c r="H53" s="54"/>
      <c r="I53" s="45" t="s">
        <v>58</v>
      </c>
      <c r="J53" s="74" t="s">
        <v>59</v>
      </c>
      <c r="K53" s="74"/>
      <c r="L53" s="74" t="s">
        <v>64</v>
      </c>
      <c r="M53" s="74" t="s">
        <v>59</v>
      </c>
      <c r="N53" s="74" t="s">
        <v>55</v>
      </c>
      <c r="O53" s="74" t="s">
        <v>56</v>
      </c>
      <c r="P53" s="75" t="s">
        <v>57</v>
      </c>
    </row>
    <row r="54" spans="8:16">
      <c r="H54" s="54" t="s">
        <v>83</v>
      </c>
      <c r="I54" s="95">
        <v>14.166333333333334</v>
      </c>
      <c r="J54" s="74"/>
      <c r="K54" s="74"/>
      <c r="L54" s="74">
        <v>14.089187622070313</v>
      </c>
      <c r="M54" s="74"/>
      <c r="N54" s="74"/>
      <c r="O54" s="74"/>
      <c r="P54" s="75"/>
    </row>
    <row r="55" spans="8:16">
      <c r="H55" s="54"/>
      <c r="I55" s="45"/>
      <c r="J55" s="74"/>
      <c r="K55" s="74"/>
      <c r="L55" s="74"/>
      <c r="M55" s="74"/>
      <c r="N55" s="74"/>
      <c r="O55" s="74"/>
      <c r="P55" s="75"/>
    </row>
    <row r="56" spans="8:16">
      <c r="H56" s="54" t="s">
        <v>65</v>
      </c>
      <c r="I56" s="96">
        <v>24.2900390625</v>
      </c>
      <c r="J56" s="74">
        <f>I56-I54</f>
        <v>10.123705729166666</v>
      </c>
      <c r="K56" s="74"/>
      <c r="L56" s="74">
        <v>25.447149276733398</v>
      </c>
      <c r="M56" s="74">
        <f>L56-L54</f>
        <v>11.357961654663086</v>
      </c>
      <c r="N56" s="74">
        <f>M56-J56</f>
        <v>1.23425592549642</v>
      </c>
      <c r="O56" s="74">
        <f>-N56</f>
        <v>-1.23425592549642</v>
      </c>
      <c r="P56" s="75">
        <f>2^O56</f>
        <v>0.42506166993834826</v>
      </c>
    </row>
    <row r="57" spans="8:16">
      <c r="H57" s="54"/>
      <c r="I57" s="45"/>
      <c r="J57" s="74"/>
      <c r="K57" s="74"/>
      <c r="L57" s="74"/>
      <c r="M57" s="74"/>
      <c r="N57" s="74"/>
      <c r="O57" s="74"/>
      <c r="P57" s="75"/>
    </row>
    <row r="58" spans="8:16">
      <c r="H58" s="54" t="s">
        <v>66</v>
      </c>
      <c r="I58" s="96">
        <v>24.395849227905273</v>
      </c>
      <c r="J58" s="74">
        <f>I58-I54</f>
        <v>10.229515894571939</v>
      </c>
      <c r="K58" s="74"/>
      <c r="L58" s="74">
        <v>25.373960494995117</v>
      </c>
      <c r="M58" s="74">
        <f>L58-L54</f>
        <v>11.284772872924805</v>
      </c>
      <c r="N58" s="74">
        <f>M58-J58</f>
        <v>1.0552569783528654</v>
      </c>
      <c r="O58" s="74">
        <f t="shared" ref="O58" si="8">-N58</f>
        <v>-1.0552569783528654</v>
      </c>
      <c r="P58" s="75">
        <f t="shared" ref="P58" si="9">2^O58</f>
        <v>0.48121149868572372</v>
      </c>
    </row>
    <row r="59" spans="8:16">
      <c r="H59" s="54"/>
      <c r="I59" s="45"/>
      <c r="J59" s="74"/>
      <c r="K59" s="74"/>
      <c r="L59" s="74"/>
      <c r="M59" s="74"/>
      <c r="N59" s="74"/>
      <c r="O59" s="74"/>
      <c r="P59" s="75"/>
    </row>
    <row r="60" spans="8:16" ht="14.65" thickBot="1">
      <c r="H60" s="55" t="s">
        <v>67</v>
      </c>
      <c r="I60" s="97">
        <v>24.364850997924805</v>
      </c>
      <c r="J60" s="76">
        <f>I60-I54</f>
        <v>10.198517664591471</v>
      </c>
      <c r="K60" s="76"/>
      <c r="L60" s="76">
        <v>22.699554443359375</v>
      </c>
      <c r="M60" s="76">
        <f>L60-L54</f>
        <v>8.6103668212890625</v>
      </c>
      <c r="N60" s="76">
        <f>M60-J60</f>
        <v>-1.5881508433024081</v>
      </c>
      <c r="O60" s="76">
        <f t="shared" ref="O60" si="10">-N60</f>
        <v>1.5881508433024081</v>
      </c>
      <c r="P60" s="77">
        <f t="shared" ref="P60" si="11">2^O60</f>
        <v>3.0066373035005554</v>
      </c>
    </row>
  </sheetData>
  <mergeCells count="3">
    <mergeCell ref="B2:F2"/>
    <mergeCell ref="D3:F3"/>
    <mergeCell ref="B3:C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53E38-8C37-461A-AF74-56AEFA3C4EDF}">
  <dimension ref="C1:Q23"/>
  <sheetViews>
    <sheetView topLeftCell="H1" zoomScale="99" zoomScaleNormal="99" workbookViewId="0">
      <selection activeCell="K33" sqref="K33"/>
    </sheetView>
  </sheetViews>
  <sheetFormatPr defaultRowHeight="14.25"/>
  <cols>
    <col min="3" max="3" width="13.796875" customWidth="1"/>
    <col min="4" max="4" width="19.6640625" customWidth="1"/>
    <col min="5" max="5" width="4.06640625" customWidth="1"/>
    <col min="6" max="6" width="4" customWidth="1"/>
    <col min="9" max="9" width="14.73046875" bestFit="1" customWidth="1"/>
    <col min="10" max="10" width="15.1328125" bestFit="1" customWidth="1"/>
    <col min="11" max="11" width="4.46484375" customWidth="1"/>
    <col min="12" max="12" width="2.73046875" customWidth="1"/>
    <col min="13" max="13" width="14.73046875" bestFit="1" customWidth="1"/>
    <col min="14" max="14" width="15.3984375" bestFit="1" customWidth="1"/>
    <col min="15" max="15" width="15.73046875" bestFit="1" customWidth="1"/>
    <col min="16" max="16" width="15.796875" bestFit="1" customWidth="1"/>
    <col min="17" max="17" width="16.19921875" bestFit="1" customWidth="1"/>
  </cols>
  <sheetData>
    <row r="1" spans="3:17" ht="14.65" thickBot="1"/>
    <row r="2" spans="3:17" ht="14.65" thickBot="1">
      <c r="C2" s="143" t="s">
        <v>5</v>
      </c>
      <c r="D2" s="152"/>
      <c r="G2" s="88"/>
      <c r="H2" s="88"/>
      <c r="I2" s="69" t="s">
        <v>53</v>
      </c>
      <c r="J2" s="72"/>
      <c r="K2" s="88"/>
      <c r="L2" s="88"/>
      <c r="M2" s="69" t="s">
        <v>54</v>
      </c>
      <c r="N2" s="71"/>
      <c r="O2" s="71"/>
      <c r="P2" s="71"/>
      <c r="Q2" s="72"/>
    </row>
    <row r="3" spans="3:17" ht="14.65" thickBot="1">
      <c r="C3" s="14" t="s">
        <v>7</v>
      </c>
      <c r="D3" s="16" t="s">
        <v>6</v>
      </c>
      <c r="G3" s="88"/>
      <c r="H3" s="88"/>
      <c r="I3" s="54" t="s">
        <v>55</v>
      </c>
      <c r="J3" s="46" t="s">
        <v>56</v>
      </c>
      <c r="K3" s="88"/>
      <c r="L3" s="88"/>
      <c r="M3" s="54" t="s">
        <v>58</v>
      </c>
      <c r="N3" s="45" t="s">
        <v>59</v>
      </c>
      <c r="O3" s="45" t="s">
        <v>55</v>
      </c>
      <c r="P3" s="45" t="s">
        <v>56</v>
      </c>
      <c r="Q3" s="46" t="s">
        <v>57</v>
      </c>
    </row>
    <row r="4" spans="3:17">
      <c r="C4" s="23">
        <v>1</v>
      </c>
      <c r="D4" s="135">
        <v>46.569120390055659</v>
      </c>
      <c r="G4" s="69"/>
      <c r="H4" s="71" t="s">
        <v>82</v>
      </c>
      <c r="I4" s="78">
        <v>13.969791412353516</v>
      </c>
      <c r="J4" s="72"/>
      <c r="K4" s="71"/>
      <c r="L4" s="71"/>
      <c r="M4" s="78">
        <v>13.809022903442383</v>
      </c>
      <c r="N4" s="71"/>
      <c r="O4" s="71"/>
      <c r="P4" s="71"/>
      <c r="Q4" s="72"/>
    </row>
    <row r="5" spans="3:17" ht="14.65" thickBot="1">
      <c r="C5" s="23">
        <v>1</v>
      </c>
      <c r="D5" s="92">
        <v>41.735537910183488</v>
      </c>
      <c r="G5" s="55"/>
      <c r="H5" s="56" t="s">
        <v>62</v>
      </c>
      <c r="I5" s="80">
        <v>19.663543701171875</v>
      </c>
      <c r="J5" s="82">
        <v>5.6937522888183594</v>
      </c>
      <c r="K5" s="56"/>
      <c r="L5" s="56"/>
      <c r="M5" s="80">
        <v>13.96147346496582</v>
      </c>
      <c r="N5" s="85">
        <v>0.1524505615234375</v>
      </c>
      <c r="O5" s="85">
        <v>-5.5413017272949219</v>
      </c>
      <c r="P5" s="85">
        <v>5.5413017272949219</v>
      </c>
      <c r="Q5" s="82">
        <v>46.569120390055659</v>
      </c>
    </row>
    <row r="6" spans="3:17">
      <c r="C6" s="23">
        <v>1</v>
      </c>
      <c r="D6" s="92">
        <v>42.210818551831117</v>
      </c>
      <c r="G6" s="88"/>
      <c r="H6" s="88"/>
      <c r="I6" s="54"/>
      <c r="J6" s="81"/>
      <c r="K6" s="88"/>
      <c r="L6" s="88"/>
      <c r="M6" s="54"/>
      <c r="N6" s="84"/>
      <c r="O6" s="84"/>
      <c r="P6" s="84"/>
      <c r="Q6" s="81"/>
    </row>
    <row r="7" spans="3:17" ht="14.65" thickBot="1">
      <c r="C7" s="23">
        <v>1</v>
      </c>
      <c r="D7" s="67">
        <v>106.57367311233061</v>
      </c>
      <c r="G7" s="88"/>
      <c r="H7" s="88"/>
      <c r="I7" s="54"/>
      <c r="J7" s="81"/>
      <c r="K7" s="88"/>
      <c r="L7" s="88"/>
      <c r="M7" s="54"/>
      <c r="N7" s="84"/>
      <c r="O7" s="84"/>
      <c r="P7" s="84"/>
      <c r="Q7" s="81"/>
    </row>
    <row r="8" spans="3:17">
      <c r="C8" s="23">
        <v>1</v>
      </c>
      <c r="D8" s="67">
        <v>62.578786434340955</v>
      </c>
      <c r="G8" s="69"/>
      <c r="H8" s="71" t="s">
        <v>82</v>
      </c>
      <c r="I8" s="78">
        <v>13.909302711486816</v>
      </c>
      <c r="J8" s="83"/>
      <c r="K8" s="71"/>
      <c r="L8" s="71"/>
      <c r="M8" s="78">
        <v>13.713229179382324</v>
      </c>
      <c r="N8" s="86"/>
      <c r="O8" s="86"/>
      <c r="P8" s="86"/>
      <c r="Q8" s="83"/>
    </row>
    <row r="9" spans="3:17" ht="14.65" thickBot="1">
      <c r="C9" s="24">
        <v>1</v>
      </c>
      <c r="D9" s="68">
        <v>66.298760624594749</v>
      </c>
      <c r="G9" s="55"/>
      <c r="H9" s="56" t="s">
        <v>62</v>
      </c>
      <c r="I9" s="80">
        <v>19.531404495239258</v>
      </c>
      <c r="J9" s="82">
        <v>5.6221017837524414</v>
      </c>
      <c r="K9" s="56"/>
      <c r="L9" s="56"/>
      <c r="M9" s="80">
        <v>13.952126502990723</v>
      </c>
      <c r="N9" s="85">
        <v>0.23889732360839844</v>
      </c>
      <c r="O9" s="85">
        <v>-5.383204460144043</v>
      </c>
      <c r="P9" s="85">
        <v>5.383204460144043</v>
      </c>
      <c r="Q9" s="82">
        <v>41.735537910183488</v>
      </c>
    </row>
    <row r="10" spans="3:17">
      <c r="G10" s="88"/>
      <c r="H10" s="88"/>
      <c r="I10" s="54"/>
      <c r="J10" s="81"/>
      <c r="K10" s="88"/>
      <c r="L10" s="88"/>
      <c r="M10" s="54"/>
      <c r="N10" s="84"/>
      <c r="O10" s="84"/>
      <c r="P10" s="84"/>
      <c r="Q10" s="81"/>
    </row>
    <row r="11" spans="3:17" ht="14.65" thickBot="1">
      <c r="G11" s="88"/>
      <c r="H11" s="88"/>
      <c r="I11" s="54"/>
      <c r="J11" s="81"/>
      <c r="K11" s="88"/>
      <c r="L11" s="88"/>
      <c r="M11" s="54"/>
      <c r="N11" s="84"/>
      <c r="O11" s="84"/>
      <c r="P11" s="84"/>
      <c r="Q11" s="81"/>
    </row>
    <row r="12" spans="3:17">
      <c r="G12" s="69"/>
      <c r="H12" s="71" t="s">
        <v>82</v>
      </c>
      <c r="I12" s="78">
        <v>13.757108688354492</v>
      </c>
      <c r="J12" s="83"/>
      <c r="K12" s="71"/>
      <c r="L12" s="71"/>
      <c r="M12" s="78">
        <v>13.664387702941895</v>
      </c>
      <c r="N12" s="86"/>
      <c r="O12" s="86"/>
      <c r="P12" s="86"/>
      <c r="Q12" s="83"/>
    </row>
    <row r="13" spans="3:17" ht="14.65" thickBot="1">
      <c r="G13" s="55"/>
      <c r="H13" s="56" t="s">
        <v>62</v>
      </c>
      <c r="I13" s="80">
        <v>19.398082733154297</v>
      </c>
      <c r="J13" s="82">
        <v>5.6409740447998047</v>
      </c>
      <c r="K13" s="56"/>
      <c r="L13" s="56"/>
      <c r="M13" s="80">
        <v>13.905820846557617</v>
      </c>
      <c r="N13" s="85">
        <v>0.24143314361572266</v>
      </c>
      <c r="O13" s="85">
        <v>-5.399540901184082</v>
      </c>
      <c r="P13" s="85">
        <v>5.399540901184082</v>
      </c>
      <c r="Q13" s="82">
        <v>42.210818551831117</v>
      </c>
    </row>
    <row r="14" spans="3:17" ht="14.65" thickBot="1"/>
    <row r="15" spans="3:17">
      <c r="G15" s="69"/>
      <c r="H15" s="71" t="s">
        <v>82</v>
      </c>
      <c r="I15" s="78">
        <v>13.65760326385498</v>
      </c>
      <c r="J15" s="72"/>
      <c r="K15" s="71"/>
      <c r="L15" s="71"/>
      <c r="M15" s="78">
        <v>13.747254371643066</v>
      </c>
      <c r="N15" s="71"/>
      <c r="O15" s="71"/>
      <c r="P15" s="71"/>
      <c r="Q15" s="72"/>
    </row>
    <row r="16" spans="3:17" ht="14.65" thickBot="1">
      <c r="G16" s="55"/>
      <c r="H16" s="56" t="s">
        <v>62</v>
      </c>
      <c r="I16" s="80">
        <v>20.704204559326172</v>
      </c>
      <c r="J16" s="82">
        <v>7.0466012954711914</v>
      </c>
      <c r="K16" s="56"/>
      <c r="L16" s="56"/>
      <c r="M16" s="80">
        <v>14.058148384094238</v>
      </c>
      <c r="N16" s="85">
        <v>0.31089401245117188</v>
      </c>
      <c r="O16" s="85">
        <v>-6.7357072830200195</v>
      </c>
      <c r="P16" s="85">
        <v>6.7357072830200195</v>
      </c>
      <c r="Q16" s="73">
        <v>106.57367311233061</v>
      </c>
    </row>
    <row r="17" spans="7:17" ht="14.65" thickBot="1">
      <c r="G17" s="88"/>
      <c r="H17" s="88"/>
      <c r="I17" s="54"/>
      <c r="J17" s="81"/>
      <c r="K17" s="88"/>
      <c r="L17" s="88"/>
      <c r="M17" s="54"/>
      <c r="N17" s="84"/>
      <c r="O17" s="84"/>
      <c r="P17" s="84"/>
      <c r="Q17" s="46"/>
    </row>
    <row r="18" spans="7:17">
      <c r="G18" s="69"/>
      <c r="H18" s="71" t="s">
        <v>82</v>
      </c>
      <c r="I18" s="78">
        <v>13.780258178710938</v>
      </c>
      <c r="J18" s="83"/>
      <c r="K18" s="71"/>
      <c r="L18" s="71"/>
      <c r="M18" s="78">
        <v>13.723388671875</v>
      </c>
      <c r="N18" s="86"/>
      <c r="O18" s="86"/>
      <c r="P18" s="86"/>
      <c r="Q18" s="72"/>
    </row>
    <row r="19" spans="7:17" ht="14.65" thickBot="1">
      <c r="G19" s="55"/>
      <c r="H19" s="56" t="s">
        <v>62</v>
      </c>
      <c r="I19" s="80">
        <v>20.404441833496094</v>
      </c>
      <c r="J19" s="82">
        <v>6.6241836547851563</v>
      </c>
      <c r="K19" s="56"/>
      <c r="L19" s="56"/>
      <c r="M19" s="80">
        <v>14.379970550537109</v>
      </c>
      <c r="N19" s="85">
        <v>0.65658187866210938</v>
      </c>
      <c r="O19" s="85">
        <v>-5.9676017761230469</v>
      </c>
      <c r="P19" s="85">
        <v>5.9676017761230469</v>
      </c>
      <c r="Q19" s="73">
        <v>62.578786434340955</v>
      </c>
    </row>
    <row r="20" spans="7:17">
      <c r="G20" s="88"/>
      <c r="H20" s="88"/>
      <c r="I20" s="54"/>
      <c r="J20" s="81"/>
      <c r="K20" s="88"/>
      <c r="L20" s="88"/>
      <c r="M20" s="54"/>
      <c r="N20" s="84"/>
      <c r="O20" s="84"/>
      <c r="P20" s="84"/>
      <c r="Q20" s="46"/>
    </row>
    <row r="21" spans="7:17" ht="14.65" thickBot="1">
      <c r="G21" s="88"/>
      <c r="H21" s="88"/>
      <c r="I21" s="54"/>
      <c r="J21" s="81"/>
      <c r="K21" s="88"/>
      <c r="L21" s="88"/>
      <c r="M21" s="54"/>
      <c r="N21" s="84"/>
      <c r="O21" s="84"/>
      <c r="P21" s="84"/>
      <c r="Q21" s="46"/>
    </row>
    <row r="22" spans="7:17">
      <c r="G22" s="69"/>
      <c r="H22" s="71" t="s">
        <v>82</v>
      </c>
      <c r="I22" s="78">
        <v>13.679834365844727</v>
      </c>
      <c r="J22" s="83"/>
      <c r="K22" s="71"/>
      <c r="L22" s="71"/>
      <c r="M22" s="78">
        <v>13.69153881072998</v>
      </c>
      <c r="N22" s="86"/>
      <c r="O22" s="86"/>
      <c r="P22" s="86"/>
      <c r="Q22" s="72"/>
    </row>
    <row r="23" spans="7:17" ht="14.65" thickBot="1">
      <c r="G23" s="55"/>
      <c r="H23" s="56" t="s">
        <v>62</v>
      </c>
      <c r="I23" s="80">
        <v>20.346254348754883</v>
      </c>
      <c r="J23" s="82">
        <v>6.6664199829101563</v>
      </c>
      <c r="K23" s="56"/>
      <c r="L23" s="56"/>
      <c r="M23" s="80">
        <v>14.307048797607422</v>
      </c>
      <c r="N23" s="85">
        <v>0.61550998687744141</v>
      </c>
      <c r="O23" s="85">
        <v>-6.0509099960327148</v>
      </c>
      <c r="P23" s="85">
        <v>6.0509099960327148</v>
      </c>
      <c r="Q23" s="73">
        <v>66.298760624594749</v>
      </c>
    </row>
  </sheetData>
  <mergeCells count="1">
    <mergeCell ref="C2:D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BEF0C-5DE6-4084-9CFD-57DA0AA27EA7}">
  <dimension ref="C2:D57"/>
  <sheetViews>
    <sheetView zoomScale="50" zoomScaleNormal="50" workbookViewId="0">
      <selection activeCell="L61" sqref="L61"/>
    </sheetView>
  </sheetViews>
  <sheetFormatPr defaultRowHeight="14.25"/>
  <cols>
    <col min="3" max="4" width="24.73046875" customWidth="1"/>
  </cols>
  <sheetData>
    <row r="2" spans="3:4" ht="14.65" thickBot="1"/>
    <row r="3" spans="3:4" ht="14.65" thickBot="1">
      <c r="C3" s="143" t="s">
        <v>2</v>
      </c>
      <c r="D3" s="152"/>
    </row>
    <row r="4" spans="3:4" ht="14.65" thickBot="1">
      <c r="C4" s="2" t="s">
        <v>0</v>
      </c>
      <c r="D4" s="3" t="s">
        <v>1</v>
      </c>
    </row>
    <row r="5" spans="3:4">
      <c r="C5" s="134">
        <v>0.3125</v>
      </c>
      <c r="D5" s="134">
        <v>0.31645570000000001</v>
      </c>
    </row>
    <row r="6" spans="3:4">
      <c r="C6" s="1">
        <v>0.37037039999999999</v>
      </c>
      <c r="D6" s="1">
        <v>0.31347960000000002</v>
      </c>
    </row>
    <row r="7" spans="3:4">
      <c r="C7" s="1">
        <v>0.34482760000000001</v>
      </c>
      <c r="D7" s="1">
        <v>0.32051279999999999</v>
      </c>
    </row>
    <row r="8" spans="3:4">
      <c r="C8" s="1">
        <v>0.3125</v>
      </c>
      <c r="D8" s="1">
        <v>0.3125</v>
      </c>
    </row>
    <row r="9" spans="3:4">
      <c r="C9" s="1">
        <v>0.3333333</v>
      </c>
      <c r="D9" s="1">
        <v>0.3246753</v>
      </c>
    </row>
    <row r="10" spans="3:4">
      <c r="C10" s="1">
        <v>0.34482760000000001</v>
      </c>
      <c r="D10" s="1">
        <v>0.3289474</v>
      </c>
    </row>
    <row r="11" spans="3:4">
      <c r="C11" s="1">
        <v>0.33898309999999998</v>
      </c>
      <c r="D11" s="1">
        <v>0.3225806</v>
      </c>
    </row>
    <row r="12" spans="3:4">
      <c r="C12" s="1">
        <v>0.3623188</v>
      </c>
      <c r="D12" s="1">
        <v>0.3225806</v>
      </c>
    </row>
    <row r="13" spans="3:4">
      <c r="C13" s="1">
        <v>0.34482760000000001</v>
      </c>
      <c r="D13" s="1">
        <v>0.3225806</v>
      </c>
    </row>
    <row r="14" spans="3:4">
      <c r="C14" s="1">
        <v>0.34482760000000001</v>
      </c>
      <c r="D14" s="1">
        <v>0.30864200000000003</v>
      </c>
    </row>
    <row r="15" spans="3:4">
      <c r="C15" s="1">
        <v>0.34965039999999997</v>
      </c>
      <c r="D15" s="1">
        <v>0.3333333</v>
      </c>
    </row>
    <row r="16" spans="3:4">
      <c r="C16" s="1">
        <v>0.31948880000000002</v>
      </c>
      <c r="D16" s="1">
        <v>0.33003300000000002</v>
      </c>
    </row>
    <row r="17" spans="3:4">
      <c r="C17" s="1">
        <v>0.45454549999999999</v>
      </c>
      <c r="D17" s="1">
        <v>0.31847130000000001</v>
      </c>
    </row>
    <row r="18" spans="3:4">
      <c r="C18" s="1">
        <v>0.44642860000000001</v>
      </c>
      <c r="D18" s="1">
        <v>0.3154574</v>
      </c>
    </row>
    <row r="19" spans="3:4">
      <c r="C19" s="1">
        <v>0.43478260000000002</v>
      </c>
      <c r="D19" s="1">
        <v>0.3246753</v>
      </c>
    </row>
    <row r="20" spans="3:4">
      <c r="C20" s="1">
        <v>0.43478260000000002</v>
      </c>
      <c r="D20" s="1">
        <v>0.3125</v>
      </c>
    </row>
    <row r="21" spans="3:4">
      <c r="C21" s="1">
        <v>0.36101080000000002</v>
      </c>
      <c r="D21" s="1">
        <v>0.3333333</v>
      </c>
    </row>
    <row r="22" spans="3:4">
      <c r="C22" s="1">
        <v>0.34129690000000001</v>
      </c>
      <c r="D22" s="1">
        <v>0.3333333</v>
      </c>
    </row>
    <row r="23" spans="3:4">
      <c r="C23" s="1">
        <v>0.35714289999999999</v>
      </c>
      <c r="D23" s="1">
        <v>0.3225806</v>
      </c>
    </row>
    <row r="24" spans="3:4">
      <c r="C24" s="1">
        <v>0.37037039999999999</v>
      </c>
      <c r="D24" s="1">
        <v>0.33898309999999998</v>
      </c>
    </row>
    <row r="25" spans="3:4">
      <c r="C25" s="1">
        <v>0.34482760000000001</v>
      </c>
      <c r="D25" s="1">
        <v>0.3225806</v>
      </c>
    </row>
    <row r="26" spans="3:4">
      <c r="C26" s="1">
        <v>0.35714289999999999</v>
      </c>
      <c r="D26" s="1">
        <v>0.3125</v>
      </c>
    </row>
    <row r="27" spans="3:4">
      <c r="C27" s="1">
        <v>0.4</v>
      </c>
      <c r="D27" s="1">
        <v>0.33003300000000002</v>
      </c>
    </row>
    <row r="28" spans="3:4">
      <c r="C28" s="1">
        <v>0.4</v>
      </c>
      <c r="D28" s="1">
        <v>0.3508772</v>
      </c>
    </row>
    <row r="29" spans="3:4">
      <c r="C29" s="1">
        <v>0.390625</v>
      </c>
      <c r="D29" s="1">
        <v>0.34482760000000001</v>
      </c>
    </row>
    <row r="30" spans="3:4">
      <c r="C30" s="1">
        <v>0.44642860000000001</v>
      </c>
      <c r="D30" s="64">
        <v>0.33670033670033667</v>
      </c>
    </row>
    <row r="31" spans="3:4">
      <c r="C31" s="1">
        <v>0.44843050000000001</v>
      </c>
      <c r="D31" s="64">
        <v>0.31847133757961782</v>
      </c>
    </row>
    <row r="32" spans="3:4">
      <c r="C32" s="1">
        <v>0.43478260000000002</v>
      </c>
      <c r="D32" s="64">
        <v>0.34602076124567471</v>
      </c>
    </row>
    <row r="33" spans="3:4">
      <c r="C33" s="1">
        <v>0.4166667</v>
      </c>
      <c r="D33" s="64">
        <v>0.37174721189591081</v>
      </c>
    </row>
    <row r="34" spans="3:4">
      <c r="C34" s="64">
        <v>0.36900369003690037</v>
      </c>
      <c r="D34" s="64">
        <v>0.36101083032490977</v>
      </c>
    </row>
    <row r="35" spans="3:4">
      <c r="C35" s="64">
        <v>0.38167938931297707</v>
      </c>
      <c r="D35" s="64">
        <v>0.37878787878787878</v>
      </c>
    </row>
    <row r="36" spans="3:4">
      <c r="C36" s="64">
        <v>0.38461538461538458</v>
      </c>
      <c r="D36" s="64">
        <v>0.37037037037037035</v>
      </c>
    </row>
    <row r="37" spans="3:4">
      <c r="C37" s="64">
        <v>0.38461538461538458</v>
      </c>
      <c r="D37" s="64">
        <v>0.3401360544217687</v>
      </c>
    </row>
    <row r="38" spans="3:4">
      <c r="C38" s="64">
        <v>0.40485829959514169</v>
      </c>
      <c r="D38" s="64">
        <v>0.33333333333333331</v>
      </c>
    </row>
    <row r="39" spans="3:4">
      <c r="C39" s="64">
        <v>0.4</v>
      </c>
      <c r="D39" s="64">
        <v>0.36101083032490977</v>
      </c>
    </row>
    <row r="40" spans="3:4">
      <c r="C40" s="64">
        <v>0.37174721189591081</v>
      </c>
      <c r="D40" s="64">
        <v>0.33444816053511706</v>
      </c>
    </row>
    <row r="41" spans="3:4">
      <c r="C41" s="64">
        <v>0.39370078740157477</v>
      </c>
      <c r="D41" s="64">
        <v>0.34843205574912889</v>
      </c>
    </row>
    <row r="42" spans="3:4">
      <c r="C42" s="64">
        <v>0.38314176245210729</v>
      </c>
      <c r="D42" s="64">
        <v>0.34246575342465752</v>
      </c>
    </row>
    <row r="43" spans="3:4">
      <c r="C43" s="64">
        <v>0.3623188405797102</v>
      </c>
      <c r="D43" s="64">
        <v>0.3401360544217687</v>
      </c>
    </row>
    <row r="44" spans="3:4">
      <c r="C44" s="64">
        <v>0.37037037037037035</v>
      </c>
      <c r="D44" s="64">
        <v>0.35335689045936397</v>
      </c>
    </row>
    <row r="45" spans="3:4">
      <c r="C45" s="64">
        <v>0.37174721189591081</v>
      </c>
      <c r="D45" s="64">
        <v>0.33444816053511706</v>
      </c>
    </row>
    <row r="46" spans="3:4">
      <c r="C46" s="64">
        <v>0.37313432835820892</v>
      </c>
      <c r="D46" s="64">
        <v>0.33444816053511706</v>
      </c>
    </row>
    <row r="47" spans="3:4">
      <c r="C47" s="64">
        <v>0.37037037037037035</v>
      </c>
      <c r="D47" s="64">
        <v>0.34482758620689657</v>
      </c>
    </row>
    <row r="48" spans="3:4">
      <c r="C48" s="64">
        <v>0.39370078740157477</v>
      </c>
      <c r="D48" s="64">
        <v>0.36900369003690037</v>
      </c>
    </row>
    <row r="49" spans="3:4">
      <c r="C49" s="64">
        <v>0.38461538461538458</v>
      </c>
      <c r="D49" s="64">
        <v>0.36630036630036628</v>
      </c>
    </row>
    <row r="50" spans="3:4">
      <c r="C50" s="64">
        <v>0.39215686274509809</v>
      </c>
      <c r="D50" s="64">
        <v>0.36630036630036628</v>
      </c>
    </row>
    <row r="51" spans="3:4">
      <c r="C51" s="64">
        <v>0.38461538461538458</v>
      </c>
      <c r="D51" s="64">
        <v>0.35842293906810035</v>
      </c>
    </row>
    <row r="52" spans="3:4">
      <c r="C52" s="64">
        <v>0.39370078740157477</v>
      </c>
      <c r="D52" s="64">
        <v>0.36101083032490977</v>
      </c>
    </row>
    <row r="53" spans="3:4">
      <c r="C53" s="64">
        <v>0.40322580645161293</v>
      </c>
      <c r="D53" s="64">
        <v>0.36496350364963503</v>
      </c>
    </row>
    <row r="54" spans="3:4">
      <c r="C54" s="64">
        <v>0.4098360655737705</v>
      </c>
      <c r="D54" s="64"/>
    </row>
    <row r="55" spans="3:4">
      <c r="C55" s="64">
        <v>0.38910505836575876</v>
      </c>
      <c r="D55" s="64"/>
    </row>
    <row r="56" spans="3:4">
      <c r="C56" s="64">
        <v>0.38314176245210729</v>
      </c>
      <c r="D56" s="64"/>
    </row>
    <row r="57" spans="3:4" ht="14.65" thickBot="1">
      <c r="C57" s="65">
        <v>0.37174721189591081</v>
      </c>
      <c r="D57" s="65"/>
    </row>
  </sheetData>
  <mergeCells count="1">
    <mergeCell ref="C3:D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B8BF27-3BCF-4199-B72A-1B4918013576}">
  <dimension ref="C2:U34"/>
  <sheetViews>
    <sheetView zoomScale="94" zoomScaleNormal="94" workbookViewId="0">
      <selection activeCell="I27" sqref="I27"/>
    </sheetView>
  </sheetViews>
  <sheetFormatPr defaultRowHeight="14.25"/>
  <cols>
    <col min="3" max="3" width="19.9296875" customWidth="1"/>
    <col min="10" max="10" width="9.06640625" style="88"/>
    <col min="14" max="14" width="16.53125" bestFit="1" customWidth="1"/>
    <col min="18" max="18" width="16.53125" bestFit="1" customWidth="1"/>
    <col min="19" max="19" width="17.1328125" bestFit="1" customWidth="1"/>
    <col min="20" max="20" width="16.53125" bestFit="1" customWidth="1"/>
    <col min="21" max="21" width="17.59765625" bestFit="1" customWidth="1"/>
  </cols>
  <sheetData>
    <row r="2" spans="3:21" ht="14.65" thickBot="1"/>
    <row r="3" spans="3:21" ht="14.65" thickBot="1">
      <c r="C3" s="153" t="s">
        <v>15</v>
      </c>
      <c r="D3" s="154"/>
      <c r="E3" s="154"/>
      <c r="F3" s="154"/>
      <c r="G3" s="154"/>
      <c r="H3" s="154"/>
      <c r="I3" s="155"/>
      <c r="J3" s="90"/>
      <c r="L3" s="70"/>
      <c r="M3" s="69" t="s">
        <v>53</v>
      </c>
      <c r="N3" s="72"/>
      <c r="O3" s="70"/>
      <c r="P3" s="70"/>
      <c r="Q3" s="69" t="s">
        <v>54</v>
      </c>
      <c r="R3" s="71"/>
      <c r="S3" s="71"/>
      <c r="T3" s="71"/>
      <c r="U3" s="72"/>
    </row>
    <row r="4" spans="3:21" ht="14.65" thickBot="1">
      <c r="C4" s="28" t="s">
        <v>18</v>
      </c>
      <c r="D4" s="10">
        <v>1</v>
      </c>
      <c r="E4" s="10">
        <v>1</v>
      </c>
      <c r="F4" s="10">
        <v>1</v>
      </c>
      <c r="G4" s="10">
        <v>1</v>
      </c>
      <c r="H4" s="10">
        <v>1</v>
      </c>
      <c r="I4" s="11">
        <v>1</v>
      </c>
      <c r="J4" s="6"/>
      <c r="L4" s="70"/>
      <c r="M4" s="54" t="s">
        <v>55</v>
      </c>
      <c r="N4" s="46" t="s">
        <v>56</v>
      </c>
      <c r="O4" s="70"/>
      <c r="P4" s="70"/>
      <c r="Q4" s="69" t="s">
        <v>58</v>
      </c>
      <c r="R4" s="71" t="s">
        <v>59</v>
      </c>
      <c r="S4" s="71" t="s">
        <v>55</v>
      </c>
      <c r="T4" s="71" t="s">
        <v>56</v>
      </c>
      <c r="U4" s="72" t="s">
        <v>57</v>
      </c>
    </row>
    <row r="5" spans="3:21" ht="14.65" thickBot="1">
      <c r="C5" s="29" t="s">
        <v>17</v>
      </c>
      <c r="D5" s="8">
        <v>3.6443500000000002</v>
      </c>
      <c r="E5" s="8">
        <v>5.2487899999999996</v>
      </c>
      <c r="F5" s="8">
        <v>2.4706100000000002</v>
      </c>
      <c r="G5" s="8">
        <v>4.0886800000000001</v>
      </c>
      <c r="H5" s="8">
        <v>3.7983199999999999</v>
      </c>
      <c r="I5" s="8">
        <v>3.6285699999999999</v>
      </c>
      <c r="J5" s="6"/>
      <c r="K5" s="69"/>
      <c r="L5" s="71" t="s">
        <v>82</v>
      </c>
      <c r="M5" s="78">
        <v>13.969791412353516</v>
      </c>
      <c r="N5" s="72"/>
      <c r="O5" s="71"/>
      <c r="P5" s="71"/>
      <c r="Q5" s="78">
        <v>13.809022903442383</v>
      </c>
      <c r="R5" s="71"/>
      <c r="S5" s="71"/>
      <c r="T5" s="71"/>
      <c r="U5" s="72"/>
    </row>
    <row r="6" spans="3:21">
      <c r="C6" s="5"/>
      <c r="D6" s="4"/>
      <c r="E6" s="4"/>
      <c r="F6" s="4"/>
      <c r="G6" s="4"/>
      <c r="H6" s="4"/>
      <c r="I6" s="4"/>
      <c r="J6" s="4"/>
      <c r="K6" s="54"/>
      <c r="L6" s="45" t="s">
        <v>60</v>
      </c>
      <c r="M6" s="79">
        <v>23.096414566040039</v>
      </c>
      <c r="N6" s="75">
        <v>9.1266231536865234</v>
      </c>
      <c r="O6" s="45"/>
      <c r="P6" s="45"/>
      <c r="Q6" s="79">
        <v>20.904008865356445</v>
      </c>
      <c r="R6" s="74">
        <v>7.0949859619140625</v>
      </c>
      <c r="S6" s="74">
        <v>-2.0316371917724609</v>
      </c>
      <c r="T6" s="74">
        <v>2.0316371917724609</v>
      </c>
      <c r="U6" s="75">
        <v>4.088685772486909</v>
      </c>
    </row>
    <row r="7" spans="3:21" ht="14.65" thickBot="1">
      <c r="K7" s="55"/>
      <c r="L7" s="56" t="s">
        <v>61</v>
      </c>
      <c r="M7" s="80">
        <v>23.143390655517578</v>
      </c>
      <c r="N7" s="77">
        <v>9.1735992431640625</v>
      </c>
      <c r="O7" s="56"/>
      <c r="P7" s="56"/>
      <c r="Q7" s="80">
        <v>21.119634628295898</v>
      </c>
      <c r="R7" s="76">
        <v>7.3106117248535156</v>
      </c>
      <c r="S7" s="76">
        <v>-1.8629875183105469</v>
      </c>
      <c r="T7" s="76">
        <v>1.8629875183105469</v>
      </c>
      <c r="U7" s="77">
        <v>3.6376015358192753</v>
      </c>
    </row>
    <row r="8" spans="3:21">
      <c r="L8" s="70"/>
      <c r="M8" s="54"/>
      <c r="N8" s="46"/>
      <c r="O8" s="70"/>
      <c r="P8" s="70"/>
      <c r="Q8" s="54"/>
      <c r="R8" s="45"/>
      <c r="S8" s="45"/>
      <c r="T8" s="45"/>
      <c r="U8" s="46"/>
    </row>
    <row r="9" spans="3:21" ht="14.65" thickBot="1">
      <c r="M9" s="54"/>
      <c r="N9" s="46"/>
      <c r="Q9" s="54"/>
      <c r="R9" s="45"/>
      <c r="S9" s="45"/>
      <c r="T9" s="45"/>
      <c r="U9" s="46"/>
    </row>
    <row r="10" spans="3:21" ht="14.65" thickBot="1">
      <c r="C10" s="153" t="s">
        <v>16</v>
      </c>
      <c r="D10" s="154"/>
      <c r="E10" s="154"/>
      <c r="F10" s="154"/>
      <c r="G10" s="154"/>
      <c r="H10" s="154"/>
      <c r="I10" s="155"/>
      <c r="J10" s="90"/>
      <c r="K10" s="69"/>
      <c r="L10" s="71" t="s">
        <v>82</v>
      </c>
      <c r="M10" s="78">
        <v>13.909302711486816</v>
      </c>
      <c r="N10" s="72"/>
      <c r="O10" s="71"/>
      <c r="P10" s="71"/>
      <c r="Q10" s="78">
        <v>13.713229179382324</v>
      </c>
      <c r="R10" s="71"/>
      <c r="S10" s="71"/>
      <c r="T10" s="71"/>
      <c r="U10" s="72"/>
    </row>
    <row r="11" spans="3:21" ht="14.65" thickBot="1">
      <c r="C11" s="28" t="s">
        <v>18</v>
      </c>
      <c r="D11" s="10">
        <v>1</v>
      </c>
      <c r="E11" s="10">
        <v>1</v>
      </c>
      <c r="F11" s="10">
        <v>1</v>
      </c>
      <c r="G11" s="10">
        <v>1</v>
      </c>
      <c r="H11" s="10">
        <v>1</v>
      </c>
      <c r="I11" s="11">
        <v>1</v>
      </c>
      <c r="J11" s="6"/>
      <c r="K11" s="54"/>
      <c r="L11" s="45" t="s">
        <v>60</v>
      </c>
      <c r="M11" s="79">
        <v>22.979915618896484</v>
      </c>
      <c r="N11" s="75">
        <v>9.070612907409668</v>
      </c>
      <c r="O11" s="45"/>
      <c r="P11" s="45"/>
      <c r="Q11" s="79">
        <v>20.858478546142578</v>
      </c>
      <c r="R11" s="74">
        <v>7.1452493667602539</v>
      </c>
      <c r="S11" s="74">
        <v>-1.9253635406494141</v>
      </c>
      <c r="T11" s="74">
        <v>1.9253635406494141</v>
      </c>
      <c r="U11" s="75">
        <v>3.7983254925350503</v>
      </c>
    </row>
    <row r="12" spans="3:21" ht="14.65" thickBot="1">
      <c r="C12" s="29" t="s">
        <v>17</v>
      </c>
      <c r="D12" s="8">
        <v>4.3086399999999996</v>
      </c>
      <c r="E12" s="8">
        <v>2.8040799999999999</v>
      </c>
      <c r="F12" s="8">
        <v>2.8517100000000002</v>
      </c>
      <c r="G12" s="8">
        <v>3.6375999999999999</v>
      </c>
      <c r="H12" s="8">
        <v>3.3932500000000001</v>
      </c>
      <c r="I12" s="9">
        <v>3.1531199999999999</v>
      </c>
      <c r="J12" s="6"/>
      <c r="K12" s="55"/>
      <c r="L12" s="56" t="s">
        <v>61</v>
      </c>
      <c r="M12" s="80">
        <v>22.991661071777344</v>
      </c>
      <c r="N12" s="77">
        <v>9.0823583602905273</v>
      </c>
      <c r="O12" s="56"/>
      <c r="P12" s="56"/>
      <c r="Q12" s="80">
        <v>21.032917022705078</v>
      </c>
      <c r="R12" s="76">
        <v>7.3196878433227539</v>
      </c>
      <c r="S12" s="76">
        <v>-1.7626705169677734</v>
      </c>
      <c r="T12" s="76">
        <v>1.7626705169677734</v>
      </c>
      <c r="U12" s="77">
        <v>3.3932565655936151</v>
      </c>
    </row>
    <row r="13" spans="3:21">
      <c r="M13" s="54"/>
      <c r="N13" s="46"/>
      <c r="Q13" s="54"/>
      <c r="R13" s="45"/>
      <c r="S13" s="45"/>
      <c r="T13" s="45"/>
      <c r="U13" s="46"/>
    </row>
    <row r="14" spans="3:21" ht="14.65" thickBot="1">
      <c r="M14" s="54"/>
      <c r="N14" s="46"/>
      <c r="Q14" s="54"/>
      <c r="R14" s="45"/>
      <c r="S14" s="45"/>
      <c r="T14" s="45"/>
      <c r="U14" s="46"/>
    </row>
    <row r="15" spans="3:21">
      <c r="D15" s="89"/>
      <c r="E15" s="89"/>
      <c r="F15" s="89"/>
      <c r="G15" s="89"/>
      <c r="H15" s="89"/>
      <c r="I15" s="89"/>
      <c r="J15" s="89"/>
      <c r="K15" s="69"/>
      <c r="L15" s="71" t="s">
        <v>82</v>
      </c>
      <c r="M15" s="78">
        <v>13.757108688354492</v>
      </c>
      <c r="N15" s="72"/>
      <c r="O15" s="71"/>
      <c r="P15" s="71"/>
      <c r="Q15" s="78">
        <v>13.664387702941895</v>
      </c>
      <c r="R15" s="71"/>
      <c r="S15" s="71"/>
      <c r="T15" s="71"/>
      <c r="U15" s="72"/>
    </row>
    <row r="16" spans="3:21">
      <c r="K16" s="54"/>
      <c r="L16" s="45" t="s">
        <v>60</v>
      </c>
      <c r="M16" s="79">
        <v>22.736820220947266</v>
      </c>
      <c r="N16" s="75">
        <v>8.9797115325927734</v>
      </c>
      <c r="O16" s="45"/>
      <c r="P16" s="45"/>
      <c r="Q16" s="79">
        <v>20.784696578979492</v>
      </c>
      <c r="R16" s="74">
        <v>7.1203088760375977</v>
      </c>
      <c r="S16" s="74">
        <v>-1.8594026565551758</v>
      </c>
      <c r="T16" s="74">
        <v>1.8594026565551758</v>
      </c>
      <c r="U16" s="75">
        <v>3.6285739103254135</v>
      </c>
    </row>
    <row r="17" spans="11:21" ht="14.65" thickBot="1">
      <c r="K17" s="55"/>
      <c r="L17" s="56" t="s">
        <v>61</v>
      </c>
      <c r="M17" s="80">
        <v>22.723365783691406</v>
      </c>
      <c r="N17" s="77">
        <v>8.9662570953369141</v>
      </c>
      <c r="O17" s="56"/>
      <c r="P17" s="56"/>
      <c r="Q17" s="80">
        <v>20.97386360168457</v>
      </c>
      <c r="R17" s="76">
        <v>7.3094758987426758</v>
      </c>
      <c r="S17" s="76">
        <v>-1.6567811965942383</v>
      </c>
      <c r="T17" s="76">
        <v>1.6567811965942383</v>
      </c>
      <c r="U17" s="77">
        <v>3.1531224480640625</v>
      </c>
    </row>
    <row r="18" spans="11:21">
      <c r="M18" s="54"/>
      <c r="N18" s="46"/>
      <c r="Q18" s="54"/>
      <c r="R18" s="45"/>
      <c r="S18" s="45"/>
      <c r="T18" s="45"/>
      <c r="U18" s="46"/>
    </row>
    <row r="19" spans="11:21" ht="14.65" thickBot="1">
      <c r="L19" s="87"/>
      <c r="M19" s="54"/>
      <c r="N19" s="46"/>
      <c r="O19" s="87"/>
      <c r="P19" s="87"/>
      <c r="Q19" s="54"/>
      <c r="R19" s="45"/>
      <c r="S19" s="45"/>
      <c r="T19" s="45"/>
      <c r="U19" s="46"/>
    </row>
    <row r="20" spans="11:21">
      <c r="K20" s="69"/>
      <c r="L20" s="71" t="s">
        <v>82</v>
      </c>
      <c r="M20" s="78">
        <v>13.65760326385498</v>
      </c>
      <c r="N20" s="72"/>
      <c r="O20" s="71"/>
      <c r="P20" s="71"/>
      <c r="Q20" s="78">
        <v>13.747254371643066</v>
      </c>
      <c r="R20" s="71"/>
      <c r="S20" s="71"/>
      <c r="T20" s="71"/>
      <c r="U20" s="72"/>
    </row>
    <row r="21" spans="11:21">
      <c r="K21" s="54"/>
      <c r="L21" s="45" t="s">
        <v>60</v>
      </c>
      <c r="M21" s="79">
        <v>24.097824096679688</v>
      </c>
      <c r="N21" s="81">
        <v>10.440220832824707</v>
      </c>
      <c r="O21" s="45"/>
      <c r="P21" s="45"/>
      <c r="Q21" s="79">
        <v>22.321813583374023</v>
      </c>
      <c r="R21" s="74">
        <v>8.574559211730957</v>
      </c>
      <c r="S21" s="74">
        <v>-1.86566162109375</v>
      </c>
      <c r="T21" s="74">
        <v>1.86566162109375</v>
      </c>
      <c r="U21" s="46">
        <v>3.6443502531223011</v>
      </c>
    </row>
    <row r="22" spans="11:21">
      <c r="K22" s="54"/>
      <c r="L22" s="45" t="s">
        <v>61</v>
      </c>
      <c r="M22" s="79">
        <v>23.731651306152344</v>
      </c>
      <c r="N22" s="81">
        <v>10.074048042297363</v>
      </c>
      <c r="O22" s="45"/>
      <c r="P22" s="45"/>
      <c r="Q22" s="79">
        <v>21.714067459106445</v>
      </c>
      <c r="R22" s="74">
        <v>7.9668130874633789</v>
      </c>
      <c r="S22" s="74">
        <v>-2.1072349548339844</v>
      </c>
      <c r="T22" s="74">
        <v>2.1072349548339844</v>
      </c>
      <c r="U22" s="46">
        <v>4.3086471465031337</v>
      </c>
    </row>
    <row r="23" spans="11:21" ht="14.65" thickBot="1">
      <c r="K23" s="55"/>
      <c r="L23" s="56" t="s">
        <v>62</v>
      </c>
      <c r="M23" s="80">
        <v>20.704204559326172</v>
      </c>
      <c r="N23" s="82">
        <v>7.0466012954711914</v>
      </c>
      <c r="O23" s="56"/>
      <c r="P23" s="56"/>
      <c r="Q23" s="80">
        <v>14.058148384094238</v>
      </c>
      <c r="R23" s="76">
        <v>0.31089401245117188</v>
      </c>
      <c r="S23" s="76">
        <v>-6.7357072830200195</v>
      </c>
      <c r="T23" s="76">
        <v>6.7357072830200195</v>
      </c>
      <c r="U23" s="73">
        <v>106.57367311233061</v>
      </c>
    </row>
    <row r="24" spans="11:21" ht="14.65" thickBot="1">
      <c r="L24" s="87"/>
      <c r="M24" s="54"/>
      <c r="N24" s="81"/>
      <c r="O24" s="87"/>
      <c r="P24" s="87"/>
      <c r="Q24" s="54"/>
      <c r="R24" s="74"/>
      <c r="S24" s="74"/>
      <c r="T24" s="74"/>
      <c r="U24" s="46"/>
    </row>
    <row r="25" spans="11:21">
      <c r="K25" s="69"/>
      <c r="L25" s="71" t="s">
        <v>82</v>
      </c>
      <c r="M25" s="78">
        <v>13.780258178710938</v>
      </c>
      <c r="N25" s="83"/>
      <c r="O25" s="71"/>
      <c r="P25" s="71"/>
      <c r="Q25" s="78">
        <v>13.723388671875</v>
      </c>
      <c r="R25" s="91"/>
      <c r="S25" s="91"/>
      <c r="T25" s="91"/>
      <c r="U25" s="72"/>
    </row>
    <row r="26" spans="11:21">
      <c r="K26" s="54"/>
      <c r="L26" s="45" t="s">
        <v>60</v>
      </c>
      <c r="M26" s="79">
        <v>24.201082229614258</v>
      </c>
      <c r="N26" s="81">
        <v>10.42082405090332</v>
      </c>
      <c r="O26" s="45"/>
      <c r="P26" s="45"/>
      <c r="Q26" s="79">
        <v>21.752227783203125</v>
      </c>
      <c r="R26" s="74">
        <v>8.028839111328125</v>
      </c>
      <c r="S26" s="74">
        <v>-2.3919849395751953</v>
      </c>
      <c r="T26" s="74">
        <v>2.3919849395751953</v>
      </c>
      <c r="U26" s="46">
        <v>5.2487902254830905</v>
      </c>
    </row>
    <row r="27" spans="11:21">
      <c r="K27" s="54"/>
      <c r="L27" s="45" t="s">
        <v>61</v>
      </c>
      <c r="M27" s="79">
        <v>23.21190071105957</v>
      </c>
      <c r="N27" s="81">
        <v>9.4316425323486328</v>
      </c>
      <c r="O27" s="45"/>
      <c r="P27" s="45"/>
      <c r="Q27" s="79">
        <v>21.667503356933594</v>
      </c>
      <c r="R27" s="74">
        <v>7.9441146850585938</v>
      </c>
      <c r="S27" s="74">
        <v>-1.4875278472900391</v>
      </c>
      <c r="T27" s="74">
        <v>1.4875278472900391</v>
      </c>
      <c r="U27" s="46">
        <v>2.8040806559239448</v>
      </c>
    </row>
    <row r="28" spans="11:21" ht="14.65" thickBot="1">
      <c r="K28" s="55"/>
      <c r="L28" s="56" t="s">
        <v>62</v>
      </c>
      <c r="M28" s="80">
        <v>20.404441833496094</v>
      </c>
      <c r="N28" s="82">
        <v>6.6241836547851563</v>
      </c>
      <c r="O28" s="56"/>
      <c r="P28" s="56"/>
      <c r="Q28" s="80">
        <v>14.379970550537109</v>
      </c>
      <c r="R28" s="76">
        <v>0.65658187866210938</v>
      </c>
      <c r="S28" s="76">
        <v>-5.9676017761230469</v>
      </c>
      <c r="T28" s="76">
        <v>5.9676017761230469</v>
      </c>
      <c r="U28" s="73">
        <v>62.578786434340955</v>
      </c>
    </row>
    <row r="29" spans="11:21">
      <c r="L29" s="88"/>
      <c r="M29" s="54"/>
      <c r="N29" s="81"/>
      <c r="O29" s="88"/>
      <c r="P29" s="88"/>
      <c r="Q29" s="54"/>
      <c r="R29" s="74"/>
      <c r="S29" s="74"/>
      <c r="T29" s="74"/>
      <c r="U29" s="46"/>
    </row>
    <row r="30" spans="11:21" ht="14.65" thickBot="1">
      <c r="L30" s="87"/>
      <c r="M30" s="54"/>
      <c r="N30" s="81"/>
      <c r="O30" s="87"/>
      <c r="P30" s="87"/>
      <c r="Q30" s="54"/>
      <c r="R30" s="74"/>
      <c r="S30" s="74"/>
      <c r="T30" s="74"/>
      <c r="U30" s="46"/>
    </row>
    <row r="31" spans="11:21">
      <c r="K31" s="69"/>
      <c r="L31" s="71" t="s">
        <v>82</v>
      </c>
      <c r="M31" s="78">
        <v>13.679834365844727</v>
      </c>
      <c r="N31" s="83"/>
      <c r="O31" s="71"/>
      <c r="P31" s="71"/>
      <c r="Q31" s="78">
        <v>13.69153881072998</v>
      </c>
      <c r="R31" s="91"/>
      <c r="S31" s="91"/>
      <c r="T31" s="91"/>
      <c r="U31" s="72"/>
    </row>
    <row r="32" spans="11:21">
      <c r="K32" s="54"/>
      <c r="L32" s="45" t="s">
        <v>60</v>
      </c>
      <c r="M32" s="79">
        <v>23.369728088378906</v>
      </c>
      <c r="N32" s="81">
        <v>9.6898937225341797</v>
      </c>
      <c r="O32" s="45"/>
      <c r="P32" s="45"/>
      <c r="Q32" s="79">
        <v>22.076564788818359</v>
      </c>
      <c r="R32" s="74">
        <v>8.3850259780883789</v>
      </c>
      <c r="S32" s="74">
        <v>-1.3048677444458008</v>
      </c>
      <c r="T32" s="74">
        <v>1.3048677444458008</v>
      </c>
      <c r="U32" s="46">
        <v>2.4706107766464158</v>
      </c>
    </row>
    <row r="33" spans="11:21">
      <c r="K33" s="54"/>
      <c r="L33" s="45" t="s">
        <v>61</v>
      </c>
      <c r="M33" s="79">
        <v>23.052257537841797</v>
      </c>
      <c r="N33" s="81">
        <v>9.3724231719970703</v>
      </c>
      <c r="O33" s="45"/>
      <c r="P33" s="45"/>
      <c r="Q33" s="79">
        <v>21.552133560180664</v>
      </c>
      <c r="R33" s="74">
        <v>7.8605947494506836</v>
      </c>
      <c r="S33" s="74">
        <v>-1.5118284225463867</v>
      </c>
      <c r="T33" s="74">
        <v>1.5118284225463867</v>
      </c>
      <c r="U33" s="46">
        <v>2.8517122649028144</v>
      </c>
    </row>
    <row r="34" spans="11:21" ht="14.65" thickBot="1">
      <c r="K34" s="55"/>
      <c r="L34" s="56" t="s">
        <v>62</v>
      </c>
      <c r="M34" s="80">
        <v>20.346254348754883</v>
      </c>
      <c r="N34" s="82">
        <v>6.6664199829101563</v>
      </c>
      <c r="O34" s="56"/>
      <c r="P34" s="56"/>
      <c r="Q34" s="80">
        <v>14.307048797607422</v>
      </c>
      <c r="R34" s="76">
        <v>0.61550998687744141</v>
      </c>
      <c r="S34" s="76">
        <v>-6.0509099960327148</v>
      </c>
      <c r="T34" s="76">
        <v>6.0509099960327148</v>
      </c>
      <c r="U34" s="73">
        <v>66.298760624594749</v>
      </c>
    </row>
  </sheetData>
  <mergeCells count="2">
    <mergeCell ref="C3:I3"/>
    <mergeCell ref="C10:I10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0DD85-9D70-4376-ACB2-D78740A7CED2}">
  <dimension ref="B1:D10"/>
  <sheetViews>
    <sheetView workbookViewId="0">
      <selection activeCell="D21" sqref="D21"/>
    </sheetView>
  </sheetViews>
  <sheetFormatPr defaultRowHeight="14.25"/>
  <cols>
    <col min="2" max="4" width="12.06640625" customWidth="1"/>
  </cols>
  <sheetData>
    <row r="1" spans="2:4" ht="14.65" thickBot="1"/>
    <row r="2" spans="2:4" ht="14.65" thickBot="1">
      <c r="B2" s="143" t="s">
        <v>14</v>
      </c>
      <c r="C2" s="144"/>
      <c r="D2" s="152"/>
    </row>
    <row r="3" spans="2:4" ht="14.65" thickBot="1">
      <c r="B3" s="25" t="s">
        <v>11</v>
      </c>
      <c r="C3" s="26" t="s">
        <v>12</v>
      </c>
      <c r="D3" s="27" t="s">
        <v>13</v>
      </c>
    </row>
    <row r="4" spans="2:4">
      <c r="B4" s="23">
        <v>1</v>
      </c>
      <c r="C4" s="19">
        <v>4123.1024829999997</v>
      </c>
      <c r="D4" s="20">
        <v>13014.7</v>
      </c>
    </row>
    <row r="5" spans="2:4">
      <c r="B5" s="23">
        <v>1</v>
      </c>
      <c r="C5" s="19">
        <v>3966.6271000000002</v>
      </c>
      <c r="D5" s="20">
        <v>14218.04</v>
      </c>
    </row>
    <row r="6" spans="2:4">
      <c r="B6" s="23">
        <v>1</v>
      </c>
      <c r="C6" s="19">
        <v>728.92162519999999</v>
      </c>
      <c r="D6" s="20">
        <v>10596.17</v>
      </c>
    </row>
    <row r="7" spans="2:4">
      <c r="B7" s="23">
        <v>1</v>
      </c>
      <c r="C7" s="19">
        <v>1.806085816</v>
      </c>
      <c r="D7" s="20">
        <v>2576.4929999999999</v>
      </c>
    </row>
    <row r="8" spans="2:4">
      <c r="B8" s="23">
        <v>1</v>
      </c>
      <c r="C8" s="19">
        <v>1.372417298</v>
      </c>
      <c r="D8" s="20">
        <v>20650.07</v>
      </c>
    </row>
    <row r="9" spans="2:4">
      <c r="B9" s="23">
        <v>1</v>
      </c>
      <c r="C9" s="19">
        <v>6959.816992</v>
      </c>
      <c r="D9" s="20">
        <v>2775.4079999999999</v>
      </c>
    </row>
    <row r="10" spans="2:4" ht="14.65" thickBot="1">
      <c r="B10" s="24">
        <v>1</v>
      </c>
      <c r="C10" s="21">
        <v>9332.5168240000003</v>
      </c>
      <c r="D10" s="22">
        <v>10401.4</v>
      </c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Suppl. Fig. 5A</vt:lpstr>
      <vt:lpstr>Suppl. Fig. 5B</vt:lpstr>
      <vt:lpstr>Suppl. Fig 5C</vt:lpstr>
      <vt:lpstr>Suppl. Fig. 5D</vt:lpstr>
      <vt:lpstr>Suppl. Fig. 5E</vt:lpstr>
      <vt:lpstr>Suppl. Fig. 5F</vt:lpstr>
      <vt:lpstr>Suppl. Fig. 5G</vt:lpstr>
      <vt:lpstr>Suppl. Fig. 5H</vt:lpstr>
      <vt:lpstr>Suppl. Fig. 5K</vt:lpstr>
      <vt:lpstr>Suppl. Fig. 5V</vt:lpstr>
      <vt:lpstr>Suppl. Fig. 5BB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Antos</dc:creator>
  <cp:lastModifiedBy>Christopher Antos</cp:lastModifiedBy>
  <dcterms:created xsi:type="dcterms:W3CDTF">2023-07-30T14:07:16Z</dcterms:created>
  <dcterms:modified xsi:type="dcterms:W3CDTF">2023-12-10T11:20:28Z</dcterms:modified>
</cp:coreProperties>
</file>